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year 2002" sheetId="1" r:id="rId1"/>
  </sheets>
  <definedNames>
    <definedName name="_xlnm.Print_Area" localSheetId="0">'year 2002'!$C$10:$P$758</definedName>
    <definedName name="_xlnm.Print_Titles" localSheetId="0">'year 2002'!$4:$9</definedName>
  </definedNames>
  <calcPr fullCalcOnLoad="1"/>
</workbook>
</file>

<file path=xl/sharedStrings.xml><?xml version="1.0" encoding="utf-8"?>
<sst xmlns="http://schemas.openxmlformats.org/spreadsheetml/2006/main" count="1993" uniqueCount="1375">
  <si>
    <t>10</t>
  </si>
  <si>
    <t>101060</t>
  </si>
  <si>
    <t>Dilon Limited</t>
  </si>
  <si>
    <t>08</t>
  </si>
  <si>
    <t>081180</t>
  </si>
  <si>
    <t>Dawood Cotton Mills Limited</t>
  </si>
  <si>
    <t>03</t>
  </si>
  <si>
    <t>031097</t>
  </si>
  <si>
    <t>Pak Gulf Leasing</t>
  </si>
  <si>
    <t>031023</t>
  </si>
  <si>
    <t>Dawood Leasing Limited</t>
  </si>
  <si>
    <t>12</t>
  </si>
  <si>
    <t>121620</t>
  </si>
  <si>
    <t>Sind Abadgars Sugar Mills Limi</t>
  </si>
  <si>
    <t>121340</t>
  </si>
  <si>
    <t>Habib Arkady Limited **</t>
  </si>
  <si>
    <t>06</t>
  </si>
  <si>
    <t>061825</t>
  </si>
  <si>
    <t>Haji Mohd Ismail Mills Limited</t>
  </si>
  <si>
    <t>13</t>
  </si>
  <si>
    <t>130970</t>
  </si>
  <si>
    <t>Bestway Cement Limited</t>
  </si>
  <si>
    <t>18</t>
  </si>
  <si>
    <t>181240</t>
  </si>
  <si>
    <t>Siemens Pakistan Engineering C</t>
  </si>
  <si>
    <t>031070</t>
  </si>
  <si>
    <t>Natover Lease &amp; Refinance Ltd.</t>
  </si>
  <si>
    <t>20</t>
  </si>
  <si>
    <t>201000</t>
  </si>
  <si>
    <t>Abbot Laboratories Pakistan Li</t>
  </si>
  <si>
    <t>031135</t>
  </si>
  <si>
    <t>Security Leasing Limited</t>
  </si>
  <si>
    <t>01</t>
  </si>
  <si>
    <t>011495</t>
  </si>
  <si>
    <t>1st Capital Mutual Fund Limited</t>
  </si>
  <si>
    <t>04</t>
  </si>
  <si>
    <t>041038</t>
  </si>
  <si>
    <t>Jahangir Siddiqui Inv. Bank Ltd.</t>
  </si>
  <si>
    <t>27</t>
  </si>
  <si>
    <t>271080</t>
  </si>
  <si>
    <t>15</t>
  </si>
  <si>
    <t>151120</t>
  </si>
  <si>
    <t>Pakistan Oilfields Limited</t>
  </si>
  <si>
    <t>21</t>
  </si>
  <si>
    <t>211060</t>
  </si>
  <si>
    <t>Century Paper &amp; Board Mills Li</t>
  </si>
  <si>
    <t>151035</t>
  </si>
  <si>
    <t>Ideal Energy</t>
  </si>
  <si>
    <t>062225</t>
  </si>
  <si>
    <t>Lafayette Industries Limited</t>
  </si>
  <si>
    <t>16</t>
  </si>
  <si>
    <t>161100</t>
  </si>
  <si>
    <t>International Industries Limit</t>
  </si>
  <si>
    <t>201460</t>
  </si>
  <si>
    <t>BOC Pakistan Limited (formerly</t>
  </si>
  <si>
    <t>211220</t>
  </si>
  <si>
    <t>Security Paper Limited</t>
  </si>
  <si>
    <t>201120</t>
  </si>
  <si>
    <t>Colgate - Palmolive Pakistan L</t>
  </si>
  <si>
    <t>121000</t>
  </si>
  <si>
    <t>Adam Sugar</t>
  </si>
  <si>
    <t>151080</t>
  </si>
  <si>
    <t>National Refinery Limited</t>
  </si>
  <si>
    <t>151000</t>
  </si>
  <si>
    <t>Attock Refinery Limited</t>
  </si>
  <si>
    <t>05</t>
  </si>
  <si>
    <t>051470</t>
  </si>
  <si>
    <t>Shaheen Insurance</t>
  </si>
  <si>
    <t>062545</t>
  </si>
  <si>
    <t>Reliance Cotton Mills Limited</t>
  </si>
  <si>
    <t>040955</t>
  </si>
  <si>
    <t>Meezan Bank Limited</t>
  </si>
  <si>
    <t>151170</t>
  </si>
  <si>
    <t>Shell Pakistan Limited</t>
  </si>
  <si>
    <t>161040</t>
  </si>
  <si>
    <t>Crescent Steel &amp; Allied Produc</t>
  </si>
  <si>
    <t>031180</t>
  </si>
  <si>
    <t>Union Leasing Limited</t>
  </si>
  <si>
    <t>09</t>
  </si>
  <si>
    <t>091060</t>
  </si>
  <si>
    <t>Lawrencepur Woollen &amp; Textile</t>
  </si>
  <si>
    <t>26</t>
  </si>
  <si>
    <t>261040</t>
  </si>
  <si>
    <t>Emco Industries Limited</t>
  </si>
  <si>
    <t>051180</t>
  </si>
  <si>
    <t>Ittefaq General Insurace ****</t>
  </si>
  <si>
    <t>14</t>
  </si>
  <si>
    <t>141020</t>
  </si>
  <si>
    <t>Lakson Tobacco Limited</t>
  </si>
  <si>
    <t>151050</t>
  </si>
  <si>
    <t>Hub Power Company</t>
  </si>
  <si>
    <t>101020</t>
  </si>
  <si>
    <t>Bengal Fibre Industries Limite</t>
  </si>
  <si>
    <t>081260</t>
  </si>
  <si>
    <t>Hussain Industries Limited</t>
  </si>
  <si>
    <t>131065</t>
  </si>
  <si>
    <t>Fauji Cement</t>
  </si>
  <si>
    <t>22</t>
  </si>
  <si>
    <t>221200</t>
  </si>
  <si>
    <t>151140</t>
  </si>
  <si>
    <t>Pakistan Refinery Limited</t>
  </si>
  <si>
    <t>041130</t>
  </si>
  <si>
    <t>PICIC Commercial Bank Limited</t>
  </si>
  <si>
    <t>17</t>
  </si>
  <si>
    <t>171060</t>
  </si>
  <si>
    <t>Allwin Engineering Industries</t>
  </si>
  <si>
    <t>101040</t>
  </si>
  <si>
    <t>Dewan Salman Fibre Limited</t>
  </si>
  <si>
    <t>151160</t>
  </si>
  <si>
    <t>Pakistan State Oil Company Lim</t>
  </si>
  <si>
    <t>151075</t>
  </si>
  <si>
    <t>Mari Gas Company Limited</t>
  </si>
  <si>
    <t>171320</t>
  </si>
  <si>
    <t>Suzuki Motorcycles Pakistan Li</t>
  </si>
  <si>
    <t>101070</t>
  </si>
  <si>
    <t>Gatron Industries Limited</t>
  </si>
  <si>
    <t>051060</t>
  </si>
  <si>
    <t>Century Insurance Company Limi</t>
  </si>
  <si>
    <t>19</t>
  </si>
  <si>
    <t>191083</t>
  </si>
  <si>
    <t>WorldCall Multimedia Ltd.</t>
  </si>
  <si>
    <t>062760</t>
  </si>
  <si>
    <t>Shafiq Textile Mills Limited</t>
  </si>
  <si>
    <t>062600</t>
  </si>
  <si>
    <t>Sajjad Textile Mills Limited</t>
  </si>
  <si>
    <t>161250</t>
  </si>
  <si>
    <t>Sazgar Engineering</t>
  </si>
  <si>
    <t>271240</t>
  </si>
  <si>
    <t>Pakistan Services Limited</t>
  </si>
  <si>
    <t>171100</t>
  </si>
  <si>
    <t>Atlas Honda Limited</t>
  </si>
  <si>
    <t>081340</t>
  </si>
  <si>
    <t>Kohinoor Industries Limited</t>
  </si>
  <si>
    <t>061913</t>
  </si>
  <si>
    <t>Idrees Textile Mills Limited</t>
  </si>
  <si>
    <t>201210</t>
  </si>
  <si>
    <t>Fauji Fertilizer Company Limit</t>
  </si>
  <si>
    <t>191085</t>
  </si>
  <si>
    <t>WorldCALL Communication Ltd.</t>
  </si>
  <si>
    <t>201480</t>
  </si>
  <si>
    <t>Reckitt Benckiser Pakistan Ltd.</t>
  </si>
  <si>
    <t>121630</t>
  </si>
  <si>
    <t>081080</t>
  </si>
  <si>
    <t>Burewala Textile Mills Limited</t>
  </si>
  <si>
    <t>211040</t>
  </si>
  <si>
    <t>Baluchistan Particle Board **</t>
  </si>
  <si>
    <t>25</t>
  </si>
  <si>
    <t>251120</t>
  </si>
  <si>
    <t>Ismail Industries Limited</t>
  </si>
  <si>
    <t>041155</t>
  </si>
  <si>
    <t>Trust Securities &amp; Brokerage</t>
  </si>
  <si>
    <t>011483</t>
  </si>
  <si>
    <t>BSJS Balance Fund Limited</t>
  </si>
  <si>
    <t>031032</t>
  </si>
  <si>
    <t>Grays Leasing</t>
  </si>
  <si>
    <t>061460</t>
  </si>
  <si>
    <t>Chaudhry Textile Mills Limited</t>
  </si>
  <si>
    <t>031075</t>
  </si>
  <si>
    <t>Network Leasing Limited</t>
  </si>
  <si>
    <t>062550</t>
  </si>
  <si>
    <t>Ruby Textile Mills Limited</t>
  </si>
  <si>
    <t>081360</t>
  </si>
  <si>
    <t>Kohinoor Textile Mills Limited</t>
  </si>
  <si>
    <t>201440</t>
  </si>
  <si>
    <t>Parke, Davis &amp; Company Limited</t>
  </si>
  <si>
    <t>131020</t>
  </si>
  <si>
    <t>Dadex Eternit Limited</t>
  </si>
  <si>
    <t>131180</t>
  </si>
  <si>
    <t>Zeal Pak Cement Factory Limite</t>
  </si>
  <si>
    <t>061020</t>
  </si>
  <si>
    <t>Ahmed Spining Mills Limited</t>
  </si>
  <si>
    <t>041140</t>
  </si>
  <si>
    <t>Security Investment Bank</t>
  </si>
  <si>
    <t>201040</t>
  </si>
  <si>
    <t>Berger Paints</t>
  </si>
  <si>
    <t>121260</t>
  </si>
  <si>
    <t>Fecto Sugar Mills Limited</t>
  </si>
  <si>
    <t>02</t>
  </si>
  <si>
    <t>021540</t>
  </si>
  <si>
    <t>Professional Modaraba</t>
  </si>
  <si>
    <t>031020</t>
  </si>
  <si>
    <t>Crescent Leasing Limited</t>
  </si>
  <si>
    <t>041033</t>
  </si>
  <si>
    <t>Jahangir Siddiqui &amp; Co. Ltd.</t>
  </si>
  <si>
    <t>11</t>
  </si>
  <si>
    <t>111040</t>
  </si>
  <si>
    <t>Indus Jute Mills Limited</t>
  </si>
  <si>
    <t>160980</t>
  </si>
  <si>
    <t>Ados Pakistan Limited</t>
  </si>
  <si>
    <t>061140</t>
  </si>
  <si>
    <t>Al- Hamd Textile Mills Limited</t>
  </si>
  <si>
    <t>251200</t>
  </si>
  <si>
    <t>Murree Brewery Company Limited</t>
  </si>
  <si>
    <t>23</t>
  </si>
  <si>
    <t>231020</t>
  </si>
  <si>
    <t>Haydari Construction Co. **</t>
  </si>
  <si>
    <t>171130</t>
  </si>
  <si>
    <t>Baluchistan Wheels Limited</t>
  </si>
  <si>
    <t>021430</t>
  </si>
  <si>
    <t>Modaraba Al - Mali</t>
  </si>
  <si>
    <t>021440</t>
  </si>
  <si>
    <t>Modaraba Al - Tijarha</t>
  </si>
  <si>
    <t>061580</t>
  </si>
  <si>
    <t>Elahi Cotton Mills Limited</t>
  </si>
  <si>
    <t>161140</t>
  </si>
  <si>
    <t>K. S. B Pumps Company Limited</t>
  </si>
  <si>
    <t>011905</t>
  </si>
  <si>
    <t>Pakistan Premier Fund Limited</t>
  </si>
  <si>
    <t>061730</t>
  </si>
  <si>
    <t>Glamour Textile Mills Limited</t>
  </si>
  <si>
    <t>021780</t>
  </si>
  <si>
    <t>U. D. L. Modaraba</t>
  </si>
  <si>
    <t>101100</t>
  </si>
  <si>
    <t>Liberty Mills Limited</t>
  </si>
  <si>
    <t>211180</t>
  </si>
  <si>
    <t>Pakistan Paper Products Limite</t>
  </si>
  <si>
    <t>041045</t>
  </si>
  <si>
    <t>Faysal Bank Limited</t>
  </si>
  <si>
    <t>151062</t>
  </si>
  <si>
    <t>Kohinoor Energy</t>
  </si>
  <si>
    <t>062960</t>
  </si>
  <si>
    <t>Sunshine Cotton Mills Limited</t>
  </si>
  <si>
    <t>062362</t>
  </si>
  <si>
    <t>Nayab Spinning Mills Limited</t>
  </si>
  <si>
    <t>271025</t>
  </si>
  <si>
    <t>Diamond Industries Limited</t>
  </si>
  <si>
    <t>201535</t>
  </si>
  <si>
    <t>Shaffi Chemical</t>
  </si>
  <si>
    <t>021040</t>
  </si>
  <si>
    <t>B. F. Modaraba</t>
  </si>
  <si>
    <t>021420</t>
  </si>
  <si>
    <t>Mehran Modaraba</t>
  </si>
  <si>
    <t>201020</t>
  </si>
  <si>
    <t>Bawany Air Products Limited</t>
  </si>
  <si>
    <t>062800</t>
  </si>
  <si>
    <t>Shadman Cotton Mills Limited</t>
  </si>
  <si>
    <t>021330</t>
  </si>
  <si>
    <t>I. B. L. Modaraba</t>
  </si>
  <si>
    <t>041085</t>
  </si>
  <si>
    <t>Javed Omer Vohra &amp; Company Lim</t>
  </si>
  <si>
    <t>141040</t>
  </si>
  <si>
    <t>Pakistan Tobacco Company Limit</t>
  </si>
  <si>
    <t>011700</t>
  </si>
  <si>
    <t>011720</t>
  </si>
  <si>
    <t>11th. I. C. P Mutual Fund Limited</t>
  </si>
  <si>
    <t>011740</t>
  </si>
  <si>
    <t>12th. I. C. P Mutual Fund Limited</t>
  </si>
  <si>
    <t>011760</t>
  </si>
  <si>
    <t>011780</t>
  </si>
  <si>
    <t>011800</t>
  </si>
  <si>
    <t>15th. I. C. P Mutual Fund Limited</t>
  </si>
  <si>
    <t>011820</t>
  </si>
  <si>
    <t>011840</t>
  </si>
  <si>
    <t>011860</t>
  </si>
  <si>
    <t>011880</t>
  </si>
  <si>
    <t>19th. I. C. P Mutual Fund Limited</t>
  </si>
  <si>
    <t>011890</t>
  </si>
  <si>
    <t>20th. I. C. P Mutual Fund Limited</t>
  </si>
  <si>
    <t>011895</t>
  </si>
  <si>
    <t>21st. I. C. P Mutual Fund Limited</t>
  </si>
  <si>
    <t>011896</t>
  </si>
  <si>
    <t>011897</t>
  </si>
  <si>
    <t>23rd. I. C. P Mutual Fund Limited</t>
  </si>
  <si>
    <t>011898</t>
  </si>
  <si>
    <t>011899</t>
  </si>
  <si>
    <t>25th. I. C. P Mutual Fund Limited</t>
  </si>
  <si>
    <t>011520</t>
  </si>
  <si>
    <t>1st.  I. C. P Mutual Fund Limited</t>
  </si>
  <si>
    <t>011540</t>
  </si>
  <si>
    <t>011560</t>
  </si>
  <si>
    <t>3rd.  I. C. P Mutual Fund Limited</t>
  </si>
  <si>
    <t>011580</t>
  </si>
  <si>
    <t>4th.  I. C. P Mutual Fund Limited</t>
  </si>
  <si>
    <t>011600</t>
  </si>
  <si>
    <t>011620</t>
  </si>
  <si>
    <t>011640</t>
  </si>
  <si>
    <t>011660</t>
  </si>
  <si>
    <t>8th.  I. C. P Mutual Fund Limited</t>
  </si>
  <si>
    <t>011680</t>
  </si>
  <si>
    <t>011900</t>
  </si>
  <si>
    <t>ICP S. E. M. F</t>
  </si>
  <si>
    <t>051025</t>
  </si>
  <si>
    <t>Askari General Insurance</t>
  </si>
  <si>
    <t>031137</t>
  </si>
  <si>
    <t>Sigma Leasing</t>
  </si>
  <si>
    <t>040970</t>
  </si>
  <si>
    <t>Arif Habib Securities Ltd.</t>
  </si>
  <si>
    <t>101200</t>
  </si>
  <si>
    <t>Polypropylene Products **</t>
  </si>
  <si>
    <t>251220</t>
  </si>
  <si>
    <t>National Foods Limited</t>
  </si>
  <si>
    <t>221110</t>
  </si>
  <si>
    <t>Kashmir Edible Oils Limited</t>
  </si>
  <si>
    <t>021240</t>
  </si>
  <si>
    <t>General Leasing Modaraba</t>
  </si>
  <si>
    <t>021300</t>
  </si>
  <si>
    <t>Habib Modaraba **</t>
  </si>
  <si>
    <t>251060</t>
  </si>
  <si>
    <t>Clover Pakistan Limited</t>
  </si>
  <si>
    <t>211120</t>
  </si>
  <si>
    <t>Merit Packaging Limited</t>
  </si>
  <si>
    <t>021560</t>
  </si>
  <si>
    <t>Guardian Mod.(Providence Mod.)</t>
  </si>
  <si>
    <t>021360</t>
  </si>
  <si>
    <t>Industrial Capital Modaraba</t>
  </si>
  <si>
    <t>021060</t>
  </si>
  <si>
    <t>B. R. R. International Modaraba</t>
  </si>
  <si>
    <t>041099</t>
  </si>
  <si>
    <t>Pak Venture Capital Limited</t>
  </si>
  <si>
    <t>151060</t>
  </si>
  <si>
    <t>Karachi Electric Supply Corporation</t>
  </si>
  <si>
    <t>191000</t>
  </si>
  <si>
    <t>Pakistan National Shipping Cor</t>
  </si>
  <si>
    <t>271440</t>
  </si>
  <si>
    <t>Treet Corporation Limited</t>
  </si>
  <si>
    <t>131110</t>
  </si>
  <si>
    <t>Maple Leaf Cement Factory Limi</t>
  </si>
  <si>
    <t>021260</t>
  </si>
  <si>
    <t>Grindlays Modaraba</t>
  </si>
  <si>
    <t>021220</t>
  </si>
  <si>
    <t>Equity Modaraba</t>
  </si>
  <si>
    <t>201360</t>
  </si>
  <si>
    <t>Otsuka Pakistan Limited</t>
  </si>
  <si>
    <t>041160</t>
  </si>
  <si>
    <t>Union Bank Limited</t>
  </si>
  <si>
    <t>101242</t>
  </si>
  <si>
    <t>S. G. Fiber Limited</t>
  </si>
  <si>
    <t>151165</t>
  </si>
  <si>
    <t>S. G. Power Limited</t>
  </si>
  <si>
    <t>031060</t>
  </si>
  <si>
    <t>N . D . L . C. **</t>
  </si>
  <si>
    <t>131000</t>
  </si>
  <si>
    <t>Cherat Cement Company Limited</t>
  </si>
  <si>
    <t>211070</t>
  </si>
  <si>
    <t>Cherat Papersack Limited</t>
  </si>
  <si>
    <t>24</t>
  </si>
  <si>
    <t>241000</t>
  </si>
  <si>
    <t>Bata Pakistan Limited</t>
  </si>
  <si>
    <t>271450</t>
  </si>
  <si>
    <t>Tri - Pack Films Limited</t>
  </si>
  <si>
    <t>241060</t>
  </si>
  <si>
    <t>Pak Leather Crafts Limited</t>
  </si>
  <si>
    <t>171210</t>
  </si>
  <si>
    <t>Indus Motor Company Limited</t>
  </si>
  <si>
    <t>011475</t>
  </si>
  <si>
    <t>AL - Meezan Mutal Fund</t>
  </si>
  <si>
    <t>051040</t>
  </si>
  <si>
    <t>Central Insurance Company Limi</t>
  </si>
  <si>
    <t>171040</t>
  </si>
  <si>
    <t>Allied Motors Limited</t>
  </si>
  <si>
    <t>021350</t>
  </si>
  <si>
    <t>1st Imrooz Modaraba</t>
  </si>
  <si>
    <t>031028</t>
  </si>
  <si>
    <t>Ibrahim Leasing Limited</t>
  </si>
  <si>
    <t>011500</t>
  </si>
  <si>
    <t>Golden Arrow **</t>
  </si>
  <si>
    <t>201160</t>
  </si>
  <si>
    <t>Dawood Hercules Chemical Limit</t>
  </si>
  <si>
    <t>081468</t>
  </si>
  <si>
    <t>Safa Textile Mills Limited</t>
  </si>
  <si>
    <t>031010</t>
  </si>
  <si>
    <t>Askari Leasing Limited</t>
  </si>
  <si>
    <t>040990</t>
  </si>
  <si>
    <t>Assets Investment Bank Limited</t>
  </si>
  <si>
    <t>051380</t>
  </si>
  <si>
    <t>Platinum Insurance Company Lim</t>
  </si>
  <si>
    <t>111080</t>
  </si>
  <si>
    <t>Latif Jute Mills Limited</t>
  </si>
  <si>
    <t>041150</t>
  </si>
  <si>
    <t>Soneri Bank Limited</t>
  </si>
  <si>
    <t>041040</t>
  </si>
  <si>
    <t>Crescent Bank Limited</t>
  </si>
  <si>
    <t>201080</t>
  </si>
  <si>
    <t>Buxly Paints Limited</t>
  </si>
  <si>
    <t>041157</t>
  </si>
  <si>
    <t>Trust Bank</t>
  </si>
  <si>
    <t>171205</t>
  </si>
  <si>
    <t>Honda Atlas Cars Pakistan Limi</t>
  </si>
  <si>
    <t>021640</t>
  </si>
  <si>
    <t>Punjab Modaraba</t>
  </si>
  <si>
    <t>021020</t>
  </si>
  <si>
    <t>Allied Bank Modaraba</t>
  </si>
  <si>
    <t>151180</t>
  </si>
  <si>
    <t>Sui Southern Gas Company Limit</t>
  </si>
  <si>
    <t>221300</t>
  </si>
  <si>
    <t>Wazir Ali Industries Limited</t>
  </si>
  <si>
    <t>271520</t>
  </si>
  <si>
    <t>Zulfeqar Industries Limited</t>
  </si>
  <si>
    <t>201260</t>
  </si>
  <si>
    <t>Aventis Pharma (Pakistan) Ltd.</t>
  </si>
  <si>
    <t>251295</t>
  </si>
  <si>
    <t>Rafhan Best Food</t>
  </si>
  <si>
    <t>020980</t>
  </si>
  <si>
    <t>Al - Noor Modaraba</t>
  </si>
  <si>
    <t>031025</t>
  </si>
  <si>
    <t>First Leasing Corporation</t>
  </si>
  <si>
    <t>031100</t>
  </si>
  <si>
    <t>171000</t>
  </si>
  <si>
    <t>Agriautos Ind. Ltd. **</t>
  </si>
  <si>
    <t>031022</t>
  </si>
  <si>
    <t>English Leasing Limited</t>
  </si>
  <si>
    <t>131070</t>
  </si>
  <si>
    <t>Fecto Cement Limited</t>
  </si>
  <si>
    <t>091080</t>
  </si>
  <si>
    <t>Moonlite (Pak) Limited</t>
  </si>
  <si>
    <t>041100</t>
  </si>
  <si>
    <t>P. I. C. I. C</t>
  </si>
  <si>
    <t>191070</t>
  </si>
  <si>
    <t>P. T. C</t>
  </si>
  <si>
    <t>201200</t>
  </si>
  <si>
    <t>Engro Chemical Pakistan Limite</t>
  </si>
  <si>
    <t>211160</t>
  </si>
  <si>
    <t>Packages Limited</t>
  </si>
  <si>
    <t>051260</t>
  </si>
  <si>
    <t>New Jubilee Insurance **</t>
  </si>
  <si>
    <t>041096</t>
  </si>
  <si>
    <t>Orix Investment Bank</t>
  </si>
  <si>
    <t>040980</t>
  </si>
  <si>
    <t>Askari Commercial Bank Limited</t>
  </si>
  <si>
    <t>151065</t>
  </si>
  <si>
    <t>Kohinoor Genertek</t>
  </si>
  <si>
    <t>021380</t>
  </si>
  <si>
    <t>Interfund Modaraba</t>
  </si>
  <si>
    <t>021400</t>
  </si>
  <si>
    <t>L. T. V. Modaraba **</t>
  </si>
  <si>
    <t>031018</t>
  </si>
  <si>
    <t>Capital Assets Leasing Limited</t>
  </si>
  <si>
    <t>131120</t>
  </si>
  <si>
    <t>Mustehkam Cement Limited</t>
  </si>
  <si>
    <t>051070</t>
  </si>
  <si>
    <t>Commercial Union Assurance</t>
  </si>
  <si>
    <t>271280</t>
  </si>
  <si>
    <t>Spencer &amp; Company Pakistan Lim</t>
  </si>
  <si>
    <t>211200</t>
  </si>
  <si>
    <t>Pakistan Papersack Corp. **</t>
  </si>
  <si>
    <t>201180</t>
  </si>
  <si>
    <t>Dynea Pakistan Limited **</t>
  </si>
  <si>
    <t>261160</t>
  </si>
  <si>
    <t>Shabbir Tiles &amp; Cer. Ltd. **</t>
  </si>
  <si>
    <t>131100</t>
  </si>
  <si>
    <t>Javedan Cement Limited</t>
  </si>
  <si>
    <t>221100</t>
  </si>
  <si>
    <t>Kakakhel Pakistan Limited</t>
  </si>
  <si>
    <t>101240</t>
  </si>
  <si>
    <t>Rupali Polyester Limited</t>
  </si>
  <si>
    <t>021510</t>
  </si>
  <si>
    <t>1st Paramount Modaraba</t>
  </si>
  <si>
    <t>211045</t>
  </si>
  <si>
    <t>Central Forest Products Limite</t>
  </si>
  <si>
    <t>062470</t>
  </si>
  <si>
    <t>Quality Textile Mills Limited</t>
  </si>
  <si>
    <t>101075</t>
  </si>
  <si>
    <t>Indus Polyester Limited</t>
  </si>
  <si>
    <t>251110</t>
  </si>
  <si>
    <t>Indus Fruit Products Limited</t>
  </si>
  <si>
    <t>031125</t>
  </si>
  <si>
    <t>Paramount Leasing Limited</t>
  </si>
  <si>
    <t>031080</t>
  </si>
  <si>
    <t>Orix Leasing Pakistan Limited</t>
  </si>
  <si>
    <t>261070</t>
  </si>
  <si>
    <t>Karam Ceramics Limited</t>
  </si>
  <si>
    <t>041050</t>
  </si>
  <si>
    <t>Fidelity Investment Bank Limit</t>
  </si>
  <si>
    <t>021235</t>
  </si>
  <si>
    <t>First Fidelity Leasing Modaraba</t>
  </si>
  <si>
    <t>021320</t>
  </si>
  <si>
    <t>Hajveri Modaraba</t>
  </si>
  <si>
    <t>041030</t>
  </si>
  <si>
    <t>Bank Of Punjab Limited</t>
  </si>
  <si>
    <t>041000</t>
  </si>
  <si>
    <t>Atlas Investment Bank Limited</t>
  </si>
  <si>
    <t>041090</t>
  </si>
  <si>
    <t>K. A. S. B &amp; Company Limited</t>
  </si>
  <si>
    <t>121660</t>
  </si>
  <si>
    <t>United Sugar Mills Limited</t>
  </si>
  <si>
    <t>181220</t>
  </si>
  <si>
    <t>Singer Pakistan Limited</t>
  </si>
  <si>
    <t>201470</t>
  </si>
  <si>
    <t>Nimir Resins Limited</t>
  </si>
  <si>
    <t>181160</t>
  </si>
  <si>
    <t>Pioneer Cables Limited</t>
  </si>
  <si>
    <t>201450</t>
  </si>
  <si>
    <t>NIMIR INDUSTRIAL CHEMICAL LTD.</t>
  </si>
  <si>
    <t>111160</t>
  </si>
  <si>
    <t>Thal Jute Mills Limited **</t>
  </si>
  <si>
    <t>171240</t>
  </si>
  <si>
    <t>Ghandhara Industries Limited</t>
  </si>
  <si>
    <t>031160</t>
  </si>
  <si>
    <t>Trust Leasing Limited</t>
  </si>
  <si>
    <t>201530</t>
  </si>
  <si>
    <t>Searle Pakistan Limited</t>
  </si>
  <si>
    <t>041097</t>
  </si>
  <si>
    <t>Metropolitan Bank Limited</t>
  </si>
  <si>
    <t>271120</t>
  </si>
  <si>
    <t>Hashmi Can Company Limited</t>
  </si>
  <si>
    <t>021460</t>
  </si>
  <si>
    <t>National Modaraba **</t>
  </si>
  <si>
    <t>201030</t>
  </si>
  <si>
    <t>Biafo Industries Limited</t>
  </si>
  <si>
    <t>241010</t>
  </si>
  <si>
    <t>Fateh Industries Limited</t>
  </si>
  <si>
    <t>081190</t>
  </si>
  <si>
    <t>Fateh Sports Wear Limited</t>
  </si>
  <si>
    <t>021120</t>
  </si>
  <si>
    <t>Constellation Modaraba</t>
  </si>
  <si>
    <t>151040</t>
  </si>
  <si>
    <t>Haroon Oils Limited</t>
  </si>
  <si>
    <t>051100</t>
  </si>
  <si>
    <t>E. F. U. General Insurance</t>
  </si>
  <si>
    <t>051110</t>
  </si>
  <si>
    <t>E. F. U. Life Assurance Limite</t>
  </si>
  <si>
    <t>101000</t>
  </si>
  <si>
    <t>Al- Abid Silk Mills Limited</t>
  </si>
  <si>
    <t>271270</t>
  </si>
  <si>
    <t>Shifa International Hospitals</t>
  </si>
  <si>
    <t>201560</t>
  </si>
  <si>
    <t>Sitara Chemical Industries Lim</t>
  </si>
  <si>
    <t>151175</t>
  </si>
  <si>
    <t>Sitara Energy Limited</t>
  </si>
  <si>
    <t>031090</t>
  </si>
  <si>
    <t>Pacific Leasing Limited</t>
  </si>
  <si>
    <t>021180</t>
  </si>
  <si>
    <t>Elite Capital Modaraba</t>
  </si>
  <si>
    <t>051000</t>
  </si>
  <si>
    <t>Adamjee Insurance Company Limi</t>
  </si>
  <si>
    <t>031030</t>
  </si>
  <si>
    <t>International Multi Leasing</t>
  </si>
  <si>
    <t>181100</t>
  </si>
  <si>
    <t>Pakistan Cables Limited</t>
  </si>
  <si>
    <t>201300</t>
  </si>
  <si>
    <t>I. C. I. Pakistan Limited</t>
  </si>
  <si>
    <t>031029</t>
  </si>
  <si>
    <t>Inter Asia Leasing Limited</t>
  </si>
  <si>
    <t>201390</t>
  </si>
  <si>
    <t>Pakistan PTA Limited</t>
  </si>
  <si>
    <t>221000</t>
  </si>
  <si>
    <t>Associated Industries Limited</t>
  </si>
  <si>
    <t>241100</t>
  </si>
  <si>
    <t>131050</t>
  </si>
  <si>
    <t>D. G. Khan Cement Company Limi</t>
  </si>
  <si>
    <t>151020</t>
  </si>
  <si>
    <t>Shell Gas LPG (Pakistan) Ltd.</t>
  </si>
  <si>
    <t>051080</t>
  </si>
  <si>
    <t>Crescent Star Insurance Limite</t>
  </si>
  <si>
    <t>041010</t>
  </si>
  <si>
    <t>Bank Al - Habib  Limited</t>
  </si>
  <si>
    <t>191010</t>
  </si>
  <si>
    <t>Pak Datacom Limited</t>
  </si>
  <si>
    <t>271260</t>
  </si>
  <si>
    <t>AKD Sec.&amp; Safe Deposit Co.Ltd</t>
  </si>
  <si>
    <t>271220</t>
  </si>
  <si>
    <t>151190</t>
  </si>
  <si>
    <t>Southern Electric</t>
  </si>
  <si>
    <t>111140</t>
  </si>
  <si>
    <t>Suhail Jute Mills Limited</t>
  </si>
  <si>
    <t>271500</t>
  </si>
  <si>
    <t>United Distributors Pakistan L</t>
  </si>
  <si>
    <t>231000</t>
  </si>
  <si>
    <t>Gammon Pakistan Limited</t>
  </si>
  <si>
    <t>021580</t>
  </si>
  <si>
    <t>First Prudential Modaraba</t>
  </si>
  <si>
    <t>131040</t>
  </si>
  <si>
    <t>Dandot Cement Company Limited</t>
  </si>
  <si>
    <t>171220</t>
  </si>
  <si>
    <t>Millat Tractors Limited</t>
  </si>
  <si>
    <t>151037</t>
  </si>
  <si>
    <t>Japan Power Generation</t>
  </si>
  <si>
    <t>201240</t>
  </si>
  <si>
    <t>261000</t>
  </si>
  <si>
    <t>Baluchistan Glass Ltd. **</t>
  </si>
  <si>
    <t>171080</t>
  </si>
  <si>
    <t>Atlas Battery Limited</t>
  </si>
  <si>
    <t>101210</t>
  </si>
  <si>
    <t>Polyron Limited</t>
  </si>
  <si>
    <t>201220</t>
  </si>
  <si>
    <t>Ferozesons Labortaries Limited</t>
  </si>
  <si>
    <t>111020</t>
  </si>
  <si>
    <t>Cresent Jute Products Limited</t>
  </si>
  <si>
    <t>101180</t>
  </si>
  <si>
    <t>Pakistan Synthetics Limited</t>
  </si>
  <si>
    <t>271250</t>
  </si>
  <si>
    <t>Plastobag Limited</t>
  </si>
  <si>
    <t>131060</t>
  </si>
  <si>
    <t>Essa Cement Indusries Limited</t>
  </si>
  <si>
    <t>201600</t>
  </si>
  <si>
    <t>Wah Noble Chemicals Limited</t>
  </si>
  <si>
    <t>171170</t>
  </si>
  <si>
    <t>Genral Tyre &amp; Rubber Company O</t>
  </si>
  <si>
    <t>161200</t>
  </si>
  <si>
    <t>Pakistan Engineering Company L</t>
  </si>
  <si>
    <t>081230</t>
  </si>
  <si>
    <t>Hala Enterpries Limited</t>
  </si>
  <si>
    <t>081270</t>
  </si>
  <si>
    <t>International Knitwear Limited</t>
  </si>
  <si>
    <t>171150</t>
  </si>
  <si>
    <t>Dewan Farooque Motors Ltd.</t>
  </si>
  <si>
    <t>241080</t>
  </si>
  <si>
    <t>Service (SHOE) Industries Limited</t>
  </si>
  <si>
    <t>251320</t>
  </si>
  <si>
    <t>Shezan Int</t>
  </si>
  <si>
    <t>261060</t>
  </si>
  <si>
    <t>Frontier Ceramics Limited</t>
  </si>
  <si>
    <t>271010</t>
  </si>
  <si>
    <t>Al - Khair Gadoon</t>
  </si>
  <si>
    <t>081425</t>
  </si>
  <si>
    <t>Nina Industries</t>
  </si>
  <si>
    <t>201340</t>
  </si>
  <si>
    <t>Leiner Pakistan Gelatine Limit</t>
  </si>
  <si>
    <t>081025</t>
  </si>
  <si>
    <t>Artistic Denim Mills Limited</t>
  </si>
  <si>
    <t>171190</t>
  </si>
  <si>
    <t>Ghandhara Nissan Limited</t>
  </si>
  <si>
    <t>261100</t>
  </si>
  <si>
    <t>Tariq Glass</t>
  </si>
  <si>
    <t>201140</t>
  </si>
  <si>
    <t>Wyeth Pakistan Limited ****</t>
  </si>
  <si>
    <t>041035</t>
  </si>
  <si>
    <t>Bolan Bank Limited</t>
  </si>
  <si>
    <t>051210</t>
  </si>
  <si>
    <t>Metropolital Life Assurance</t>
  </si>
  <si>
    <t>051120</t>
  </si>
  <si>
    <t>East West Insurance</t>
  </si>
  <si>
    <t>161020</t>
  </si>
  <si>
    <t>Bolan Castings Limited</t>
  </si>
  <si>
    <t>031130</t>
  </si>
  <si>
    <t>Lease Pak Limited</t>
  </si>
  <si>
    <t>271035</t>
  </si>
  <si>
    <t>Dreamworld Limited</t>
  </si>
  <si>
    <t>171180</t>
  </si>
  <si>
    <t>Ghandhara Nissan Diesal Limite</t>
  </si>
  <si>
    <t>161160</t>
  </si>
  <si>
    <t>Metropolitan Steel Corporation Ltd.</t>
  </si>
  <si>
    <t>201150</t>
  </si>
  <si>
    <t>Data Agro Limited</t>
  </si>
  <si>
    <t>021280</t>
  </si>
  <si>
    <t>H. B. L. Modaraba</t>
  </si>
  <si>
    <t>261065</t>
  </si>
  <si>
    <t>Ghani Glass</t>
  </si>
  <si>
    <t>251101</t>
  </si>
  <si>
    <t>Good Luck</t>
  </si>
  <si>
    <t>121220</t>
  </si>
  <si>
    <t>Faran Sugar Mills Limited</t>
  </si>
  <si>
    <t>021720</t>
  </si>
  <si>
    <t>1st Tri - Star Modaraba</t>
  </si>
  <si>
    <t>021740</t>
  </si>
  <si>
    <t>2nd Tri - Star Modaraba</t>
  </si>
  <si>
    <t>081090</t>
  </si>
  <si>
    <t>131105</t>
  </si>
  <si>
    <t>Lucky Cement</t>
  </si>
  <si>
    <t>041055</t>
  </si>
  <si>
    <t>First Capital Securities Corp. Limited</t>
  </si>
  <si>
    <t>011480</t>
  </si>
  <si>
    <t>Asian Stock Fund Limited</t>
  </si>
  <si>
    <t>271040</t>
  </si>
  <si>
    <t>Elite Publishers Limited</t>
  </si>
  <si>
    <t>271420</t>
  </si>
  <si>
    <t>Transpak Corporation Limited</t>
  </si>
  <si>
    <t>021390</t>
  </si>
  <si>
    <t>Islamic Modaraba</t>
  </si>
  <si>
    <t>011510</t>
  </si>
  <si>
    <t>Investec Mutual Fund Limited</t>
  </si>
  <si>
    <t>041075</t>
  </si>
  <si>
    <t>Investec Securities Limited</t>
  </si>
  <si>
    <t>021820</t>
  </si>
  <si>
    <t>Unity Modaraba</t>
  </si>
  <si>
    <t>061840</t>
  </si>
  <si>
    <t>Hajra Textile Mills Limited</t>
  </si>
  <si>
    <t>111000</t>
  </si>
  <si>
    <t>Amin Fabrics Limited</t>
  </si>
  <si>
    <t>051460</t>
  </si>
  <si>
    <t>Reliance Insurance Company Lim</t>
  </si>
  <si>
    <t>151070</t>
  </si>
  <si>
    <t>Kohinoor Power Company Limited</t>
  </si>
  <si>
    <t>181110</t>
  </si>
  <si>
    <t>Pel Appliances Limited</t>
  </si>
  <si>
    <t>181120</t>
  </si>
  <si>
    <t>Pakistan Elektron Limited</t>
  </si>
  <si>
    <t>271320</t>
  </si>
  <si>
    <t>Syed Match Company Limited</t>
  </si>
  <si>
    <t>131170</t>
  </si>
  <si>
    <t>Saadi Cement</t>
  </si>
  <si>
    <t>131140</t>
  </si>
  <si>
    <t>Pakland Cement Limited</t>
  </si>
  <si>
    <t>141080</t>
  </si>
  <si>
    <t>Sarhad Cigrate Ind. Ltd. **</t>
  </si>
  <si>
    <t>041098</t>
  </si>
  <si>
    <t>Muslim Commercial Bank Limited</t>
  </si>
  <si>
    <t>031040</t>
  </si>
  <si>
    <t>National Assets Leasing</t>
  </si>
  <si>
    <t>081300</t>
  </si>
  <si>
    <t>Jubilee Spinning Mills Limited</t>
  </si>
  <si>
    <t>031200</t>
  </si>
  <si>
    <t>Universal Leasing Limited</t>
  </si>
  <si>
    <t>07</t>
  </si>
  <si>
    <t>071120</t>
  </si>
  <si>
    <t>Kohinoor Weaving Mills Limited</t>
  </si>
  <si>
    <t>151025</t>
  </si>
  <si>
    <t>Genertech Pakistan Limited</t>
  </si>
  <si>
    <t>011940</t>
  </si>
  <si>
    <t>Tri - Star Mutul Fund Limited</t>
  </si>
  <si>
    <t>051580</t>
  </si>
  <si>
    <t>Universal Insurance Company Li</t>
  </si>
  <si>
    <t>051400</t>
  </si>
  <si>
    <t>Premier Insurace Co. **</t>
  </si>
  <si>
    <t>051480</t>
  </si>
  <si>
    <t>Silver Star Insurance Company</t>
  </si>
  <si>
    <t>063000</t>
  </si>
  <si>
    <t>Tritex Cotton Mills Limited</t>
  </si>
  <si>
    <t>051030</t>
  </si>
  <si>
    <t>Business &amp; Industrial Insuranc</t>
  </si>
  <si>
    <t>131010</t>
  </si>
  <si>
    <t>Dadbohy Cement Industries Limi</t>
  </si>
  <si>
    <t>211110</t>
  </si>
  <si>
    <t>Dadabhoy Sack Limited</t>
  </si>
  <si>
    <t>231060</t>
  </si>
  <si>
    <t>Pak German Prefabs Limited</t>
  </si>
  <si>
    <t>011920</t>
  </si>
  <si>
    <t>Prudential Stock Funds Limited</t>
  </si>
  <si>
    <t>062660</t>
  </si>
  <si>
    <t>Sana Industries Limited</t>
  </si>
  <si>
    <t>061440</t>
  </si>
  <si>
    <t>Chenab Textile Mills Limited</t>
  </si>
  <si>
    <t>131130</t>
  </si>
  <si>
    <t>Pakistan Slag Cement Ind. Limited</t>
  </si>
  <si>
    <t>041120</t>
  </si>
  <si>
    <t>Prudential Investment Bank</t>
  </si>
  <si>
    <t>061325</t>
  </si>
  <si>
    <t>Bilal Fibres Limited</t>
  </si>
  <si>
    <t>251300</t>
  </si>
  <si>
    <t>Rafhan Maize Product</t>
  </si>
  <si>
    <t>071183</t>
  </si>
  <si>
    <t>Prosperity Weaving Mills Limit</t>
  </si>
  <si>
    <t>062340</t>
  </si>
  <si>
    <t>Nagina Cotton Mills Limited</t>
  </si>
  <si>
    <t>061600</t>
  </si>
  <si>
    <t>Ellcot Spinning Mills Limited</t>
  </si>
  <si>
    <t>081100</t>
  </si>
  <si>
    <t>Colony Textile Mills Limited</t>
  </si>
  <si>
    <t>062990</t>
  </si>
  <si>
    <t>Tata Textile Mills Limited</t>
  </si>
  <si>
    <t>061700</t>
  </si>
  <si>
    <t>Fazal Textile Mills Limited</t>
  </si>
  <si>
    <t>081010</t>
  </si>
  <si>
    <t>Ahmed Hassan Textile Mills Lim</t>
  </si>
  <si>
    <t>201400</t>
  </si>
  <si>
    <t>Pakistan PVC Limited</t>
  </si>
  <si>
    <t>081160</t>
  </si>
  <si>
    <t>Crescent Textile Mills Limited</t>
  </si>
  <si>
    <t>051160</t>
  </si>
  <si>
    <t>I. G. I Insurance Company Of P</t>
  </si>
  <si>
    <t>061530</t>
  </si>
  <si>
    <t>Din Textile Mills Limited</t>
  </si>
  <si>
    <t>061180</t>
  </si>
  <si>
    <t>Annoor Textile Ltd. **</t>
  </si>
  <si>
    <t>121320</t>
  </si>
  <si>
    <t>Habib Sugar Mills Ltd. **</t>
  </si>
  <si>
    <t>171160</t>
  </si>
  <si>
    <t>Exide Pakistan Limited</t>
  </si>
  <si>
    <t>171120</t>
  </si>
  <si>
    <t>Automotive Battery Company Lim</t>
  </si>
  <si>
    <t>101074</t>
  </si>
  <si>
    <t>Ibrahim Fibre Limited</t>
  </si>
  <si>
    <t>061480</t>
  </si>
  <si>
    <t>Crescent Spinning Mills Limite</t>
  </si>
  <si>
    <t>061960</t>
  </si>
  <si>
    <t>Island Textile Mills Limited</t>
  </si>
  <si>
    <t>062620</t>
  </si>
  <si>
    <t>Salfi Textile Mills Limited</t>
  </si>
  <si>
    <t>081510</t>
  </si>
  <si>
    <t>Taj Textile Mills Limited</t>
  </si>
  <si>
    <t>071205</t>
  </si>
  <si>
    <t>Shahtaj Textile Mills Limited</t>
  </si>
  <si>
    <t>121010</t>
  </si>
  <si>
    <t>Al - Abbas Sugar Mills Limited</t>
  </si>
  <si>
    <t>121560</t>
  </si>
  <si>
    <t>Shahtaj Sugar Mills Limited</t>
  </si>
  <si>
    <t>081280</t>
  </si>
  <si>
    <t>Ishaq Textile Mills Limited</t>
  </si>
  <si>
    <t>061725</t>
  </si>
  <si>
    <t>Gadoon Textile Mills Limited</t>
  </si>
  <si>
    <t>081525</t>
  </si>
  <si>
    <t>Usman Textile Mills Limited</t>
  </si>
  <si>
    <t>061320</t>
  </si>
  <si>
    <t>Bhanero Textile Mills Limited</t>
  </si>
  <si>
    <t>061625</t>
  </si>
  <si>
    <t>Faisal Spining Mills Limited</t>
  </si>
  <si>
    <t>081522</t>
  </si>
  <si>
    <t>Towellers Limited</t>
  </si>
  <si>
    <t>061500</t>
  </si>
  <si>
    <t>Crescot Mills Limited</t>
  </si>
  <si>
    <t>061240</t>
  </si>
  <si>
    <t>Ayesha Textile Mills Limited</t>
  </si>
  <si>
    <t>121350</t>
  </si>
  <si>
    <t>Haseeb Waqas Sugar Mills Limit</t>
  </si>
  <si>
    <t>121540</t>
  </si>
  <si>
    <t>Sanghar Sugar Mills Limited</t>
  </si>
  <si>
    <t>061340</t>
  </si>
  <si>
    <t>Blessed Textile Mills Limited</t>
  </si>
  <si>
    <t>251170</t>
  </si>
  <si>
    <t>Mitchell's Fruit Farms Limited</t>
  </si>
  <si>
    <t>081365</t>
  </si>
  <si>
    <t>Mahmood Textile Mills Limited</t>
  </si>
  <si>
    <t>081505</t>
  </si>
  <si>
    <t>Suraj Cotton Mills Limited</t>
  </si>
  <si>
    <t>081480</t>
  </si>
  <si>
    <t>Shams Textile Mills Limited</t>
  </si>
  <si>
    <t>121440</t>
  </si>
  <si>
    <t>Mirpurkhas Sugar Mills Limited</t>
  </si>
  <si>
    <t>081198</t>
  </si>
  <si>
    <t>Ghazi Fabrics Limited</t>
  </si>
  <si>
    <t>081440</t>
  </si>
  <si>
    <t>Nishat Mills Limited</t>
  </si>
  <si>
    <t>121100</t>
  </si>
  <si>
    <t>Bawany Sugar Mills Limited</t>
  </si>
  <si>
    <t>062640</t>
  </si>
  <si>
    <t>Sally Textile Mills Limited</t>
  </si>
  <si>
    <t>061760</t>
  </si>
  <si>
    <t>Globe (O.E) Textile Mills Ltd.</t>
  </si>
  <si>
    <t>061310</t>
  </si>
  <si>
    <t>Baig Spinning Mills Limited</t>
  </si>
  <si>
    <t>081400</t>
  </si>
  <si>
    <t>Mohd Farooq Textile Mills Limi</t>
  </si>
  <si>
    <t>121450</t>
  </si>
  <si>
    <t>Mirza Sugar Mills Limited</t>
  </si>
  <si>
    <t>121480</t>
  </si>
  <si>
    <t>Pangrio Sugar Mills Limited</t>
  </si>
  <si>
    <t>062650</t>
  </si>
  <si>
    <t>Salman Noman Enterprises</t>
  </si>
  <si>
    <t>062200</t>
  </si>
  <si>
    <t>Kohinoor Spinning Mills Limite</t>
  </si>
  <si>
    <t>061680</t>
  </si>
  <si>
    <t>Fazal Cloth Mills Limited</t>
  </si>
  <si>
    <t>081120</t>
  </si>
  <si>
    <t>Colony Sarhad Textile Limited</t>
  </si>
  <si>
    <t>121180</t>
  </si>
  <si>
    <t>Crescent Sugar Mills &amp; Distill</t>
  </si>
  <si>
    <t>121080</t>
  </si>
  <si>
    <t>Baba Farid Sugar Mills Limited</t>
  </si>
  <si>
    <t>063180</t>
  </si>
  <si>
    <t>Zaman Textile Mills Limited</t>
  </si>
  <si>
    <t>121360</t>
  </si>
  <si>
    <t>Husein Sugar Mills &amp; Distiller</t>
  </si>
  <si>
    <t>063060</t>
  </si>
  <si>
    <t>Umer Fabrics Mills Limited</t>
  </si>
  <si>
    <t>081430</t>
  </si>
  <si>
    <t>Nishat Chunian Mills Limited</t>
  </si>
  <si>
    <t>071070</t>
  </si>
  <si>
    <t>I. C. C. Textile Mills Limited</t>
  </si>
  <si>
    <t>061560</t>
  </si>
  <si>
    <t>D. M. Textile Mills Limited</t>
  </si>
  <si>
    <t>081375</t>
  </si>
  <si>
    <t>Mian Textile Mills Limited</t>
  </si>
  <si>
    <t>081200</t>
  </si>
  <si>
    <t>Gul Ahmed Textile Mills Limite</t>
  </si>
  <si>
    <t>062780</t>
  </si>
  <si>
    <t>Shadab Textile Mills Limited</t>
  </si>
  <si>
    <t>062710</t>
  </si>
  <si>
    <t>Sargodha Spinning Mills Limite</t>
  </si>
  <si>
    <t>061740</t>
  </si>
  <si>
    <t>Globe Textile Mills Limited</t>
  </si>
  <si>
    <t>062810</t>
  </si>
  <si>
    <t>Shahpur Textile Mills Limited</t>
  </si>
  <si>
    <t>121420</t>
  </si>
  <si>
    <t>Mehran Sugar Mills Limited</t>
  </si>
  <si>
    <t>121600</t>
  </si>
  <si>
    <t>Shakerganj Sugar Mills Limited</t>
  </si>
  <si>
    <t>121640</t>
  </si>
  <si>
    <t>Thal Industrial Corporation Li</t>
  </si>
  <si>
    <t>071220</t>
  </si>
  <si>
    <t>Yousuf Weaving Mills Limited</t>
  </si>
  <si>
    <t>061420</t>
  </si>
  <si>
    <t>Chakwal Spinning Mills Limited</t>
  </si>
  <si>
    <t>061660</t>
  </si>
  <si>
    <t>Fawad Textile Mills Limited</t>
  </si>
  <si>
    <t>081410</t>
  </si>
  <si>
    <t>Mubarak Textile Mills Limited</t>
  </si>
  <si>
    <t>121395</t>
  </si>
  <si>
    <t>Khairpur Sugar</t>
  </si>
  <si>
    <t>061100</t>
  </si>
  <si>
    <t>Allawasaya Tex. &amp; Finishing</t>
  </si>
  <si>
    <t>081220</t>
  </si>
  <si>
    <t>Hafiz Textile Mills Limited</t>
  </si>
  <si>
    <t>061150</t>
  </si>
  <si>
    <t>Al- Qadir Textile Mills Limite</t>
  </si>
  <si>
    <t>062000</t>
  </si>
  <si>
    <t>Janana De Malucho Textile Limi</t>
  </si>
  <si>
    <t>061300</t>
  </si>
  <si>
    <t>Babri Cotton Mills Limited</t>
  </si>
  <si>
    <t>090980</t>
  </si>
  <si>
    <t>Bannu Woollen Mills Limited</t>
  </si>
  <si>
    <t>061995</t>
  </si>
  <si>
    <t>J. K. Spinning Mills Limited</t>
  </si>
  <si>
    <t>061630</t>
  </si>
  <si>
    <t>Fatima Enterprises Limited</t>
  </si>
  <si>
    <t>061503</t>
  </si>
  <si>
    <t>Data Textile Mills Limited</t>
  </si>
  <si>
    <t>062230</t>
  </si>
  <si>
    <t>Land Mark Spinning Mills Limit</t>
  </si>
  <si>
    <t>062540</t>
  </si>
  <si>
    <t>Regent Textile Mills Limited</t>
  </si>
  <si>
    <t>071030</t>
  </si>
  <si>
    <t>Ghani Textile Mills Limited</t>
  </si>
  <si>
    <t>061030</t>
  </si>
  <si>
    <t>Aisha Cotton Mills Limited</t>
  </si>
  <si>
    <t>121020</t>
  </si>
  <si>
    <t>Al - Asif Sugar Mills Limited</t>
  </si>
  <si>
    <t>121040</t>
  </si>
  <si>
    <t>Al - Noor Sugar Mills Limited</t>
  </si>
  <si>
    <t>121580</t>
  </si>
  <si>
    <t>Shahmurad Sugar Mills Limited</t>
  </si>
  <si>
    <t>063121</t>
  </si>
  <si>
    <t>Yousuf Textile(II)</t>
  </si>
  <si>
    <t>062950</t>
  </si>
  <si>
    <t>Sunrays Textile Mills Limited</t>
  </si>
  <si>
    <t>061990</t>
  </si>
  <si>
    <t>J. A. Textile Mills Limited</t>
  </si>
  <si>
    <t>061225</t>
  </si>
  <si>
    <t>Asim Textile Mills Limited</t>
  </si>
  <si>
    <t>061502</t>
  </si>
  <si>
    <t>Dar-es-salam Textile Mills Lim</t>
  </si>
  <si>
    <t>081450</t>
  </si>
  <si>
    <t>Quetta Textile Mills Limited</t>
  </si>
  <si>
    <t>061620</t>
  </si>
  <si>
    <t>Elite Textile Mills Limited</t>
  </si>
  <si>
    <t>062240</t>
  </si>
  <si>
    <t>Maqbool Textile Mills Limited</t>
  </si>
  <si>
    <t>071198</t>
  </si>
  <si>
    <t>Samin Textile Mills Limited</t>
  </si>
  <si>
    <t>062140</t>
  </si>
  <si>
    <t>Khurshid Spinning Mills Limite</t>
  </si>
  <si>
    <t>071160</t>
  </si>
  <si>
    <t>Nakshbandi Industries Limited</t>
  </si>
  <si>
    <t>062500</t>
  </si>
  <si>
    <t>Ravi Textile Mills Limited</t>
  </si>
  <si>
    <t>081362</t>
  </si>
  <si>
    <t>Legler Nafees Denim Mills Limi</t>
  </si>
  <si>
    <t>061080</t>
  </si>
  <si>
    <t>Ali Asghar Textile Ltd. **</t>
  </si>
  <si>
    <t>081500</t>
  </si>
  <si>
    <t>Star Textile Mills Limited</t>
  </si>
  <si>
    <t>062985</t>
  </si>
  <si>
    <t>Taha Spinning Mills Limited</t>
  </si>
  <si>
    <t>081380</t>
  </si>
  <si>
    <t>Modern Textile Mills Limited</t>
  </si>
  <si>
    <t>081467</t>
  </si>
  <si>
    <t>Sapphire Textile Mills Limited</t>
  </si>
  <si>
    <t>081469</t>
  </si>
  <si>
    <t>Sapphire Fibers</t>
  </si>
  <si>
    <t>062450</t>
  </si>
  <si>
    <t>Paramount Spinning Mills Limit</t>
  </si>
  <si>
    <t>061820</t>
  </si>
  <si>
    <t>Gulshan Spinning Mills Limited</t>
  </si>
  <si>
    <t>081195</t>
  </si>
  <si>
    <t>Fateh Textile Mills Limited</t>
  </si>
  <si>
    <t>061790</t>
  </si>
  <si>
    <t>Gulistan Spinning Mills Limite</t>
  </si>
  <si>
    <t>061800</t>
  </si>
  <si>
    <t>Gulistan Textile Mills Limited</t>
  </si>
  <si>
    <t>062440</t>
  </si>
  <si>
    <t>Olympia Spinning Mills Limited</t>
  </si>
  <si>
    <t>121200</t>
  </si>
  <si>
    <t>Dewan Sugar Mills Limited</t>
  </si>
  <si>
    <t>061520</t>
  </si>
  <si>
    <t>Dewan Textile Mills Limited</t>
  </si>
  <si>
    <t>061510</t>
  </si>
  <si>
    <t>Dewan Mustaq Textile Mills Lim</t>
  </si>
  <si>
    <t>061505</t>
  </si>
  <si>
    <t>Dewan Khalid Textile Mills Lim</t>
  </si>
  <si>
    <t>062720</t>
  </si>
  <si>
    <t>Saritow Spinning Mills Limited</t>
  </si>
  <si>
    <t>061260</t>
  </si>
  <si>
    <t>Azam Textile Mills Limited</t>
  </si>
  <si>
    <t>151200</t>
  </si>
  <si>
    <t>Sui Northern Gas Pipelines Lim</t>
  </si>
  <si>
    <t>062920</t>
  </si>
  <si>
    <t>Sind Fine Textile Mills Limite</t>
  </si>
  <si>
    <t>061220</t>
  </si>
  <si>
    <t>Apollo Textile Mills Limited</t>
  </si>
  <si>
    <t>181030</t>
  </si>
  <si>
    <t>Climax Engineering Company Lim</t>
  </si>
  <si>
    <t>041103</t>
  </si>
  <si>
    <t>Prime Commercial Bank Limited</t>
  </si>
  <si>
    <t>081463</t>
  </si>
  <si>
    <t>Reliance Weaving Mills Limited</t>
  </si>
  <si>
    <t>031000</t>
  </si>
  <si>
    <t>Asian Leasing Corporation</t>
  </si>
  <si>
    <t>171300</t>
  </si>
  <si>
    <t>Shaigon Electric &amp; Engineering</t>
  </si>
  <si>
    <t>081460</t>
  </si>
  <si>
    <t>Rashid Textile Mills Limited</t>
  </si>
  <si>
    <t>041105</t>
  </si>
  <si>
    <t>SaudiPak Comm.Bank (Prud.Comm)</t>
  </si>
  <si>
    <t>011925</t>
  </si>
  <si>
    <t>Safeway Mutual Fund Limited</t>
  </si>
  <si>
    <t>141000</t>
  </si>
  <si>
    <t>Khyber Tobacco Company Limited</t>
  </si>
  <si>
    <t>251240</t>
  </si>
  <si>
    <t>Noon Pakistan Limited</t>
  </si>
  <si>
    <t>130965</t>
  </si>
  <si>
    <t>Attock Cement Pakistan Limited</t>
  </si>
  <si>
    <t>150970</t>
  </si>
  <si>
    <t>Bosicor Pakistan Limited</t>
  </si>
  <si>
    <t>041094</t>
  </si>
  <si>
    <t>National Bank Of Pakistan Ltd.</t>
  </si>
  <si>
    <t>201250</t>
  </si>
  <si>
    <t>Highnoon Labortaries Limited</t>
  </si>
  <si>
    <t>041060</t>
  </si>
  <si>
    <t>International Investment Bank</t>
  </si>
  <si>
    <t>201205</t>
  </si>
  <si>
    <t>FFC Jordan</t>
  </si>
  <si>
    <t>051275</t>
  </si>
  <si>
    <t>Pakistan General Insurance</t>
  </si>
  <si>
    <t>051540</t>
  </si>
  <si>
    <t>Union Insurance Company Limite</t>
  </si>
  <si>
    <t>061910</t>
  </si>
  <si>
    <t>Ideal Spinning Mills Limited</t>
  </si>
  <si>
    <t>062880</t>
  </si>
  <si>
    <t>Shaheen Cotton Mills Limited</t>
  </si>
  <si>
    <t>062860</t>
  </si>
  <si>
    <t>Shahzad Textile Mills Limited</t>
  </si>
  <si>
    <t>251140</t>
  </si>
  <si>
    <t>UniLever Pakistan Limited ***</t>
  </si>
  <si>
    <t>031095</t>
  </si>
  <si>
    <t>Pak Apex Leasing Limited</t>
  </si>
  <si>
    <t>201110</t>
  </si>
  <si>
    <t>Clariant Pakistan Limited</t>
  </si>
  <si>
    <t>271020</t>
  </si>
  <si>
    <t>Arpak International Investment</t>
  </si>
  <si>
    <t>101160</t>
  </si>
  <si>
    <t>Noor Silk Mills Limited</t>
  </si>
  <si>
    <t>021225</t>
  </si>
  <si>
    <t>Fayzan Manufacturing Modaraba</t>
  </si>
  <si>
    <t>040950</t>
  </si>
  <si>
    <t>Al - Mal Securities Limited</t>
  </si>
  <si>
    <t>181140</t>
  </si>
  <si>
    <t>Pak Telephone Cables Limited</t>
  </si>
  <si>
    <t>091000</t>
  </si>
  <si>
    <t>Colony Woollen Mills Limited</t>
  </si>
  <si>
    <t>131080</t>
  </si>
  <si>
    <t>Gharibwal Cement Limited</t>
  </si>
  <si>
    <t>011490</t>
  </si>
  <si>
    <t>Dominion Stock Fund Limited</t>
  </si>
  <si>
    <t>021000</t>
  </si>
  <si>
    <t>Al - Zamin Modaraba</t>
  </si>
  <si>
    <t>021150</t>
  </si>
  <si>
    <t>Custodian Modaraba</t>
  </si>
  <si>
    <t>021230</t>
  </si>
  <si>
    <t>Financial Link Modaraba</t>
  </si>
  <si>
    <t>021500</t>
  </si>
  <si>
    <t>Pak Modaraba</t>
  </si>
  <si>
    <t>021760</t>
  </si>
  <si>
    <t>Trust Modaraba</t>
  </si>
  <si>
    <t>021800</t>
  </si>
  <si>
    <t>Unicap Modaraba</t>
  </si>
  <si>
    <t>041042</t>
  </si>
  <si>
    <t>Escorts Bank</t>
  </si>
  <si>
    <t>041110</t>
  </si>
  <si>
    <t>051010</t>
  </si>
  <si>
    <t>American Life Insurance Limite</t>
  </si>
  <si>
    <t>051020</t>
  </si>
  <si>
    <t>Asia Insurance Company Limited</t>
  </si>
  <si>
    <t>051220</t>
  </si>
  <si>
    <t>Muslim Insurance Company Limit</t>
  </si>
  <si>
    <t>051240</t>
  </si>
  <si>
    <t>National Security Insurance</t>
  </si>
  <si>
    <t>061005</t>
  </si>
  <si>
    <t>Accord Textile Mills Limited</t>
  </si>
  <si>
    <t>061008</t>
  </si>
  <si>
    <t>Adil Textile Mills Limited</t>
  </si>
  <si>
    <t>061070</t>
  </si>
  <si>
    <t>Al- Azhar Textile Mills Limite</t>
  </si>
  <si>
    <t>061155</t>
  </si>
  <si>
    <t>Al- Qaim Textile Mills Limited</t>
  </si>
  <si>
    <t>061160</t>
  </si>
  <si>
    <t>Amin Spinning Mills Limited</t>
  </si>
  <si>
    <t>061360</t>
  </si>
  <si>
    <t>Brothers Textile Mills Limited</t>
  </si>
  <si>
    <t>061720</t>
  </si>
  <si>
    <t>F. P. Textile Mills Limited</t>
  </si>
  <si>
    <t>061722</t>
  </si>
  <si>
    <t>061723</t>
  </si>
  <si>
    <t>Mukhtar Textile Mills Limited</t>
  </si>
  <si>
    <t>061940</t>
  </si>
  <si>
    <t>Ishtiaque Textile Mills Limite</t>
  </si>
  <si>
    <t>062080</t>
  </si>
  <si>
    <t>Karim Cotton Mills Limited</t>
  </si>
  <si>
    <t>062120</t>
  </si>
  <si>
    <t>Khalid Siraj Textile Mills Lim</t>
  </si>
  <si>
    <t>062160</t>
  </si>
  <si>
    <t>Kohat Textile Mills Limited</t>
  </si>
  <si>
    <t>062270</t>
  </si>
  <si>
    <t>062320</t>
  </si>
  <si>
    <t>N. P. Spinning Mills Limited</t>
  </si>
  <si>
    <t>062325</t>
  </si>
  <si>
    <t>Nadeem Textile Mills Limited</t>
  </si>
  <si>
    <t>062365</t>
  </si>
  <si>
    <t>Nazir Cotton Mills Limited</t>
  </si>
  <si>
    <t>062380</t>
  </si>
  <si>
    <t>Noon Textile Mills Limited</t>
  </si>
  <si>
    <t>062445</t>
  </si>
  <si>
    <t>Olympia Textile Mills Limited</t>
  </si>
  <si>
    <t>062460</t>
  </si>
  <si>
    <t>Premium Textile Mills Limited</t>
  </si>
  <si>
    <t>062548</t>
  </si>
  <si>
    <t>Resham Textile Mills Limited</t>
  </si>
  <si>
    <t>062570</t>
  </si>
  <si>
    <t>Saif Textile Mills Limited</t>
  </si>
  <si>
    <t>062730</t>
  </si>
  <si>
    <t>Qayyum Spinning Mills Limited</t>
  </si>
  <si>
    <t>062900</t>
  </si>
  <si>
    <t>Siftaq International Limited</t>
  </si>
  <si>
    <t>063140</t>
  </si>
  <si>
    <t>Zahidjee Textile Mills Limited</t>
  </si>
  <si>
    <t>070990</t>
  </si>
  <si>
    <t>Al- Jadeed Textile Mills Limit</t>
  </si>
  <si>
    <t>071010</t>
  </si>
  <si>
    <t>Ashfaq Textile Mills Limited</t>
  </si>
  <si>
    <t>071015</t>
  </si>
  <si>
    <t>Ayaz Textile Mills Limited</t>
  </si>
  <si>
    <t>071075</t>
  </si>
  <si>
    <t>Itti Textile Mills Limited</t>
  </si>
  <si>
    <t>071195</t>
  </si>
  <si>
    <t>Saleem Denim Industries Limite</t>
  </si>
  <si>
    <t>081030</t>
  </si>
  <si>
    <t>Aruj Garment Mills Limited</t>
  </si>
  <si>
    <t>081320</t>
  </si>
  <si>
    <t>Khyber Textile Mills Limited</t>
  </si>
  <si>
    <t>081465</t>
  </si>
  <si>
    <t>Redco Textile Mills Limited</t>
  </si>
  <si>
    <t>081530</t>
  </si>
  <si>
    <t>Zahoor Cotton Mills Limited</t>
  </si>
  <si>
    <t>082260</t>
  </si>
  <si>
    <t>Masood Textile Mills Limited</t>
  </si>
  <si>
    <t>101090</t>
  </si>
  <si>
    <t>Kashmir Polytex Limited</t>
  </si>
  <si>
    <t>101120</t>
  </si>
  <si>
    <t>National Silk &amp; Rayon Mills Li</t>
  </si>
  <si>
    <t>101260</t>
  </si>
  <si>
    <t>Valika Art Fabrics Ltd. *</t>
  </si>
  <si>
    <t>121060</t>
  </si>
  <si>
    <t>Ansari Sugar Mills Limited</t>
  </si>
  <si>
    <t>121170</t>
  </si>
  <si>
    <t>Chashma Sugar Mills Limited</t>
  </si>
  <si>
    <t>121380</t>
  </si>
  <si>
    <t>Hamza Sugar Mills Limited</t>
  </si>
  <si>
    <t>121390</t>
  </si>
  <si>
    <t>J. D. W. Sugar Mills Limited</t>
  </si>
  <si>
    <t>121400</t>
  </si>
  <si>
    <t>Kohinoor Sugar Mills Limited</t>
  </si>
  <si>
    <t>121460</t>
  </si>
  <si>
    <t>Noon Sugar Mills Limited</t>
  </si>
  <si>
    <t>121500</t>
  </si>
  <si>
    <t>Premier Sugar</t>
  </si>
  <si>
    <t>121520</t>
  </si>
  <si>
    <t>Sakrand Sugar Mills Limited</t>
  </si>
  <si>
    <t>121525</t>
  </si>
  <si>
    <t>Saleem Sugar Mills Ltd (former</t>
  </si>
  <si>
    <t>130980</t>
  </si>
  <si>
    <t>Chakwal Cement</t>
  </si>
  <si>
    <t>131103</t>
  </si>
  <si>
    <t>Kohat Cement</t>
  </si>
  <si>
    <t>131150</t>
  </si>
  <si>
    <t>Pioneer Cement Limited</t>
  </si>
  <si>
    <t>141120</t>
  </si>
  <si>
    <t>Tobacco International</t>
  </si>
  <si>
    <t>150980</t>
  </si>
  <si>
    <t>Altern Energy Company Limited</t>
  </si>
  <si>
    <t>151220</t>
  </si>
  <si>
    <t>Tri - Star Power Limited</t>
  </si>
  <si>
    <t>201525</t>
  </si>
  <si>
    <t>Sardar Chemical Industries Lim</t>
  </si>
  <si>
    <t>221140</t>
  </si>
  <si>
    <t>Maqbool Company Limited</t>
  </si>
  <si>
    <t>171325</t>
  </si>
  <si>
    <t>Taga Pakistan Limited</t>
  </si>
  <si>
    <t>201320</t>
  </si>
  <si>
    <t>Kausar Paints Limited</t>
  </si>
  <si>
    <t>201660</t>
  </si>
  <si>
    <t>Zafara International Limited</t>
  </si>
  <si>
    <t>221120</t>
  </si>
  <si>
    <t>Kohinoor Oil Mills Limited</t>
  </si>
  <si>
    <t>221160</t>
  </si>
  <si>
    <t>Morafco Industries Limited</t>
  </si>
  <si>
    <t>221210</t>
  </si>
  <si>
    <t>S. S Oil Mills Limited</t>
  </si>
  <si>
    <t>221240</t>
  </si>
  <si>
    <t>221280</t>
  </si>
  <si>
    <t>Universal Oil &amp; Vegetable Ghee</t>
  </si>
  <si>
    <t>251280</t>
  </si>
  <si>
    <t>Pak Fisheries Limited</t>
  </si>
  <si>
    <t>251340</t>
  </si>
  <si>
    <t>Uqab Breeding Farms Limited</t>
  </si>
  <si>
    <t>161080</t>
  </si>
  <si>
    <t>Huffaz Seamless Pipe Industrie</t>
  </si>
  <si>
    <t>161280</t>
  </si>
  <si>
    <t>Transmission Engineering Compa</t>
  </si>
  <si>
    <t>171200</t>
  </si>
  <si>
    <t>Hinopak Motors Limited</t>
  </si>
  <si>
    <t>171260</t>
  </si>
  <si>
    <t>Pak Suzuki Motor Company Limit</t>
  </si>
  <si>
    <t>191040</t>
  </si>
  <si>
    <t>Pakistan Int. Airline</t>
  </si>
  <si>
    <t>191075</t>
  </si>
  <si>
    <t>Telecard Limited</t>
  </si>
  <si>
    <t>241030</t>
  </si>
  <si>
    <t>Leather Up Limited</t>
  </si>
  <si>
    <t>271070</t>
  </si>
  <si>
    <t>Gillette Pakistan Limited</t>
  </si>
  <si>
    <t>271210</t>
  </si>
  <si>
    <t>271480</t>
  </si>
  <si>
    <t>Udl Industries Limited</t>
  </si>
  <si>
    <t>061920</t>
  </si>
  <si>
    <t>Indus Dyeing &amp; Manufactured **</t>
  </si>
  <si>
    <t>TOTAL</t>
  </si>
  <si>
    <t>PAID-UP</t>
  </si>
  <si>
    <t>FACE</t>
  </si>
  <si>
    <t xml:space="preserve">NO. OF </t>
  </si>
  <si>
    <t>EQUITY</t>
  </si>
  <si>
    <t>ASSET</t>
  </si>
  <si>
    <t>SALES</t>
  </si>
  <si>
    <t>NAME OF COMPANY</t>
  </si>
  <si>
    <t>CAPITAL</t>
  </si>
  <si>
    <t>VALUE</t>
  </si>
  <si>
    <t>SHARE</t>
  </si>
  <si>
    <t>(MILL)</t>
  </si>
  <si>
    <t>(Rs. In mil)</t>
  </si>
  <si>
    <t>Sr.</t>
  </si>
  <si>
    <t>No.</t>
  </si>
  <si>
    <t>FINANCIAL</t>
  </si>
  <si>
    <t>CHARGES</t>
  </si>
  <si>
    <t>PROFIT</t>
  </si>
  <si>
    <t>BEFORE</t>
  </si>
  <si>
    <t>TAXATION</t>
  </si>
  <si>
    <t xml:space="preserve">AFTER </t>
  </si>
  <si>
    <t>TAX</t>
  </si>
  <si>
    <t>CASH</t>
  </si>
  <si>
    <t>STOCK</t>
  </si>
  <si>
    <t>DIVIDEND</t>
  </si>
  <si>
    <t>%</t>
  </si>
  <si>
    <t>Sec_code</t>
  </si>
  <si>
    <t>com_code</t>
  </si>
  <si>
    <t>MUTUAL FUND</t>
  </si>
  <si>
    <t>01 Total</t>
  </si>
  <si>
    <t>02 Total</t>
  </si>
  <si>
    <t>03 Total</t>
  </si>
  <si>
    <t>04 Total</t>
  </si>
  <si>
    <t>05 Total</t>
  </si>
  <si>
    <t>06 Total</t>
  </si>
  <si>
    <t>07 Total</t>
  </si>
  <si>
    <t>08 Total</t>
  </si>
  <si>
    <t>09 Total</t>
  </si>
  <si>
    <t>10 Total</t>
  </si>
  <si>
    <t>11 Total</t>
  </si>
  <si>
    <t>12 Total</t>
  </si>
  <si>
    <t>13 Total</t>
  </si>
  <si>
    <t>14 Total</t>
  </si>
  <si>
    <t>15 Total</t>
  </si>
  <si>
    <t>16 Total</t>
  </si>
  <si>
    <t>17 Total</t>
  </si>
  <si>
    <t>18 Total</t>
  </si>
  <si>
    <t>19 Total</t>
  </si>
  <si>
    <t>20 Total</t>
  </si>
  <si>
    <t>21 Total</t>
  </si>
  <si>
    <t>22 Total</t>
  </si>
  <si>
    <t>23 Total</t>
  </si>
  <si>
    <t>24 Total</t>
  </si>
  <si>
    <t>25 Total</t>
  </si>
  <si>
    <t>26 Total</t>
  </si>
  <si>
    <t>27 Total</t>
  </si>
  <si>
    <t>2nd.  I. C. P Mutual Fund Limited</t>
  </si>
  <si>
    <t>5th.  I. C. P  Mutual Fund Limited</t>
  </si>
  <si>
    <t>6th.  I. C. P  Mutual Fund Limited</t>
  </si>
  <si>
    <t>7th.  I. C. P  Mutual Fund Limited</t>
  </si>
  <si>
    <t>9th.  I. C. P Mutual Fund Limited</t>
  </si>
  <si>
    <t>10th. I. C. P Mutual Fund Limited</t>
  </si>
  <si>
    <t>13th. I. C. P Mutual Fund Limited</t>
  </si>
  <si>
    <t>14th. I. C. P Mutual Fund Limited</t>
  </si>
  <si>
    <t>16th. I. C. P Mutual Fund Limited</t>
  </si>
  <si>
    <t>17th. I. C. P Mutual Fund Limited</t>
  </si>
  <si>
    <t>18th. I. C. P Mutual Fund Limited</t>
  </si>
  <si>
    <t>22nd. I. C. P Mutual Fund Limited</t>
  </si>
  <si>
    <t>24th. I. C. P Mutual Fund Limited</t>
  </si>
  <si>
    <t>MODARABA</t>
  </si>
  <si>
    <t>LEASING</t>
  </si>
  <si>
    <t>BANK</t>
  </si>
  <si>
    <t>INSURANCE</t>
  </si>
  <si>
    <t>TEXTILE SPINNING</t>
  </si>
  <si>
    <t>TEXTILE WEAVING</t>
  </si>
  <si>
    <t>TEXTILE COMPOSITE</t>
  </si>
  <si>
    <t>WOOLLEN</t>
  </si>
  <si>
    <t>SYNTHETIC &amp; RAYON</t>
  </si>
  <si>
    <t>JUTE</t>
  </si>
  <si>
    <t>SUGAR &amp; ALLIED INDUSTRIES</t>
  </si>
  <si>
    <t>CEMENT</t>
  </si>
  <si>
    <t>TOBACCO</t>
  </si>
  <si>
    <t>FUEL &amp; ENERGY</t>
  </si>
  <si>
    <t>ENGINEERING</t>
  </si>
  <si>
    <t>AUTO &amp; ALLIED INDUSTRIES</t>
  </si>
  <si>
    <t>CABLES &amp; ELECTRICAL GOODS</t>
  </si>
  <si>
    <t>TRANSPORT &amp; COMMUNICATION</t>
  </si>
  <si>
    <t>CHEMICAL &amp; PHARMACEUTICAL</t>
  </si>
  <si>
    <t>PAPER &amp; BOARD</t>
  </si>
  <si>
    <t>VANASPATI &amp; ALLIED INDUSTRIES</t>
  </si>
  <si>
    <t>CONSTRUCTION</t>
  </si>
  <si>
    <t>LEATHER &amp; TANNERIES</t>
  </si>
  <si>
    <t>FOOD &amp; ALLIED INDUSTRIES</t>
  </si>
  <si>
    <t>GLASS &amp; CERAMICS</t>
  </si>
  <si>
    <t>MISCELLANEOUS</t>
  </si>
  <si>
    <t>*</t>
  </si>
  <si>
    <t>Note</t>
  </si>
  <si>
    <t>Face Value is Rs. 4/= per share</t>
  </si>
  <si>
    <t>**</t>
  </si>
  <si>
    <t>Face Value is Rs. 5/= per share</t>
  </si>
  <si>
    <t>***</t>
  </si>
  <si>
    <t>Face Value is Rs. 50/= per share</t>
  </si>
  <si>
    <t>****</t>
  </si>
  <si>
    <t>Face Value is Rs. 100/= per share</t>
  </si>
  <si>
    <t>(BANK) /</t>
  </si>
  <si>
    <t>051301</t>
  </si>
  <si>
    <t>Pakistan Reinsurance Company Limited</t>
  </si>
  <si>
    <t>Pakistan Industrial &amp; Commercial Leasing Ltd.</t>
  </si>
  <si>
    <t>031140</t>
  </si>
  <si>
    <t>Saudi Pak Leasing Company Limited</t>
  </si>
  <si>
    <t>251160</t>
  </si>
  <si>
    <t>Sahrish Textile Mills Limited</t>
  </si>
  <si>
    <t>Latif Cotton Mills Limited (delisted 30-04-2003)</t>
  </si>
  <si>
    <t>Mehr Dastgir Textile Mills Limited</t>
  </si>
  <si>
    <t>271185</t>
  </si>
  <si>
    <t>Mandviwalla Mausar Plastic Industries Ltd.</t>
  </si>
  <si>
    <t>Caravan East Fabrics</t>
  </si>
  <si>
    <t>081140</t>
  </si>
  <si>
    <t>Colony Thal Textile Mills Limited</t>
  </si>
  <si>
    <t>081363</t>
  </si>
  <si>
    <t>Libaas Textile Limited</t>
  </si>
  <si>
    <t>121280</t>
  </si>
  <si>
    <t>Frontier Sugar Mills &amp; Distill</t>
  </si>
  <si>
    <t>Tandlianwala Sugar Mills Limite</t>
  </si>
  <si>
    <t>171020</t>
  </si>
  <si>
    <t>Al - Ghazi Tractors Limited **</t>
  </si>
  <si>
    <t>GlaxoSmithKline Pakistan Limited</t>
  </si>
  <si>
    <t>201380</t>
  </si>
  <si>
    <t>Pakistan Gum &amp; Chemicals Limited</t>
  </si>
  <si>
    <t>Asia Board Industries Limited</t>
  </si>
  <si>
    <t>211100</t>
  </si>
  <si>
    <t>Crescent Boards Limited</t>
  </si>
  <si>
    <t>Burma Oil Mills Limited</t>
  </si>
  <si>
    <t>Punjab Oil Mills Limited</t>
  </si>
  <si>
    <t>Sh. Fazal Rehman &amp; Sons Limit</t>
  </si>
  <si>
    <t>National Tanneries of Pakistan Limited</t>
  </si>
  <si>
    <t>Hilal Flour &amp; General Mills Limited</t>
  </si>
  <si>
    <t>Pakistan Hotels Developers Limited</t>
  </si>
  <si>
    <t>Grays Of Cambridge Pakistan Ltd</t>
  </si>
  <si>
    <t>Pakistan House International Ltd.</t>
  </si>
  <si>
    <t>Universal Leather &amp; Footwear (delisted 12-05-03)</t>
  </si>
  <si>
    <t>Nestle MilkPak Limited  $</t>
  </si>
  <si>
    <t>$</t>
  </si>
  <si>
    <t>Post Merger figures</t>
  </si>
  <si>
    <t>041102</t>
  </si>
  <si>
    <t>KASB Bank Limited (Platinum Comm.)</t>
  </si>
  <si>
    <t>Prudential Discount &amp; G House</t>
  </si>
  <si>
    <t>051440</t>
  </si>
  <si>
    <t>Raja Insurance Company Limited</t>
  </si>
  <si>
    <t>051560</t>
  </si>
  <si>
    <t>United Insurance Company Limited</t>
  </si>
  <si>
    <t>Habib Insurance Company Limited</t>
  </si>
  <si>
    <t>051140</t>
  </si>
  <si>
    <t>Progressive Insurance Company Limited</t>
  </si>
  <si>
    <t>First Standard Investment Bank Limited</t>
  </si>
  <si>
    <t>Bela Automotives Limited</t>
  </si>
  <si>
    <t>Saitex Spinning Mills Limited</t>
  </si>
  <si>
    <t>Islamic Investment Bank Limited</t>
  </si>
  <si>
    <t>Hamid Textile Mills Limited</t>
  </si>
  <si>
    <t>Pak Fibre Industries Limited</t>
  </si>
  <si>
    <t>Dadabhoy Insurance Company Limited</t>
  </si>
  <si>
    <t>Year - 2002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</si>
</sst>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_);\(#,##0.000\)"/>
    <numFmt numFmtId="166" formatCode="#,##0.0000_);[Red]\(#,##0.0000\)"/>
    <numFmt numFmtId="167" formatCode="#,##0.00000_);[Red]\(#,##0.00000\)"/>
    <numFmt numFmtId="168" formatCode="#,##0.0_);[Red]\(#,##0.0\)"/>
    <numFmt numFmtId="169" formatCode="0;[Red]0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5" fontId="3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38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38" fontId="5" fillId="2" borderId="7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40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40" fontId="1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40" fontId="5" fillId="0" borderId="1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65" fontId="8" fillId="2" borderId="1" xfId="0" applyNumberFormat="1" applyFont="1" applyFill="1" applyBorder="1" applyAlignment="1">
      <alignment/>
    </xf>
    <xf numFmtId="165" fontId="8" fillId="2" borderId="2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40" fontId="1" fillId="0" borderId="1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0" fontId="1" fillId="0" borderId="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758"/>
  <sheetViews>
    <sheetView tabSelected="1" workbookViewId="0" topLeftCell="D4">
      <pane xSplit="6195" ySplit="2145" topLeftCell="A162" activePane="bottomRight" state="split"/>
      <selection pane="topLeft" activeCell="D5" sqref="D5"/>
      <selection pane="topRight" activeCell="C4" sqref="C4:AE8"/>
      <selection pane="bottomLeft" activeCell="D358" sqref="A358:IV358"/>
      <selection pane="bottomRight" activeCell="A171" sqref="A171"/>
    </sheetView>
  </sheetViews>
  <sheetFormatPr defaultColWidth="9.140625" defaultRowHeight="12.75" outlineLevelRow="2"/>
  <cols>
    <col min="1" max="1" width="2.00390625" style="1" customWidth="1"/>
    <col min="2" max="2" width="10.140625" style="1" bestFit="1" customWidth="1"/>
    <col min="3" max="3" width="5.7109375" style="32" bestFit="1" customWidth="1"/>
    <col min="4" max="4" width="49.00390625" style="32" customWidth="1"/>
    <col min="5" max="5" width="12.00390625" style="1" customWidth="1"/>
    <col min="6" max="6" width="8.57421875" style="1" customWidth="1"/>
    <col min="7" max="7" width="11.7109375" style="61" customWidth="1"/>
    <col min="8" max="8" width="12.7109375" style="1" customWidth="1"/>
    <col min="9" max="9" width="15.00390625" style="1" bestFit="1" customWidth="1"/>
    <col min="10" max="10" width="13.28125" style="1" customWidth="1"/>
    <col min="11" max="11" width="13.7109375" style="1" bestFit="1" customWidth="1"/>
    <col min="12" max="12" width="12.7109375" style="1" bestFit="1" customWidth="1"/>
    <col min="13" max="13" width="12.8515625" style="1" customWidth="1"/>
    <col min="14" max="14" width="12.7109375" style="1" customWidth="1"/>
    <col min="15" max="16" width="9.57421875" style="1" bestFit="1" customWidth="1"/>
    <col min="17" max="16384" width="9.140625" style="1" customWidth="1"/>
  </cols>
  <sheetData>
    <row r="4" ht="30.75" thickBot="1">
      <c r="D4" s="18" t="s">
        <v>1374</v>
      </c>
    </row>
    <row r="5" spans="3:16" ht="15.75">
      <c r="C5" s="12"/>
      <c r="D5" s="2"/>
      <c r="E5" s="3"/>
      <c r="F5" s="4"/>
      <c r="G5" s="48"/>
      <c r="H5" s="5"/>
      <c r="I5" s="6" t="s">
        <v>1213</v>
      </c>
      <c r="J5" s="5"/>
      <c r="K5" s="6" t="s">
        <v>1317</v>
      </c>
      <c r="L5" s="6" t="s">
        <v>1230</v>
      </c>
      <c r="M5" s="5"/>
      <c r="N5" s="6" t="s">
        <v>1230</v>
      </c>
      <c r="O5" s="15" t="s">
        <v>1235</v>
      </c>
      <c r="P5" s="15" t="s">
        <v>1236</v>
      </c>
    </row>
    <row r="6" spans="1:16" ht="15.75">
      <c r="A6" s="1" t="s">
        <v>1239</v>
      </c>
      <c r="B6" s="1" t="s">
        <v>1240</v>
      </c>
      <c r="C6" s="13" t="s">
        <v>1226</v>
      </c>
      <c r="D6" s="7"/>
      <c r="E6" s="8" t="s">
        <v>1214</v>
      </c>
      <c r="F6" s="9" t="s">
        <v>1215</v>
      </c>
      <c r="G6" s="49" t="s">
        <v>1216</v>
      </c>
      <c r="H6" s="7" t="s">
        <v>1217</v>
      </c>
      <c r="I6" s="7" t="s">
        <v>1218</v>
      </c>
      <c r="J6" s="7" t="s">
        <v>1219</v>
      </c>
      <c r="K6" s="7" t="s">
        <v>1228</v>
      </c>
      <c r="L6" s="7" t="s">
        <v>1231</v>
      </c>
      <c r="M6" s="7"/>
      <c r="N6" s="7" t="s">
        <v>1233</v>
      </c>
      <c r="O6" s="16" t="s">
        <v>1237</v>
      </c>
      <c r="P6" s="16" t="s">
        <v>1237</v>
      </c>
    </row>
    <row r="7" spans="3:16" ht="15.75">
      <c r="C7" s="13" t="s">
        <v>1227</v>
      </c>
      <c r="D7" s="7" t="s">
        <v>1220</v>
      </c>
      <c r="E7" s="8" t="s">
        <v>1221</v>
      </c>
      <c r="F7" s="9" t="s">
        <v>1222</v>
      </c>
      <c r="G7" s="49" t="s">
        <v>1223</v>
      </c>
      <c r="H7" s="7" t="s">
        <v>1224</v>
      </c>
      <c r="I7" s="7" t="s">
        <v>1224</v>
      </c>
      <c r="J7" s="7" t="s">
        <v>1224</v>
      </c>
      <c r="K7" s="7" t="s">
        <v>1229</v>
      </c>
      <c r="L7" s="7" t="s">
        <v>1234</v>
      </c>
      <c r="M7" s="7" t="s">
        <v>1232</v>
      </c>
      <c r="N7" s="7" t="s">
        <v>1234</v>
      </c>
      <c r="O7" s="16" t="s">
        <v>1238</v>
      </c>
      <c r="P7" s="16" t="s">
        <v>1238</v>
      </c>
    </row>
    <row r="8" spans="3:16" ht="16.5" thickBot="1">
      <c r="C8" s="14"/>
      <c r="D8" s="10"/>
      <c r="E8" s="11" t="s">
        <v>1225</v>
      </c>
      <c r="F8" s="17"/>
      <c r="G8" s="50" t="s">
        <v>1225</v>
      </c>
      <c r="H8" s="10" t="s">
        <v>1225</v>
      </c>
      <c r="I8" s="10" t="s">
        <v>1225</v>
      </c>
      <c r="J8" s="10" t="s">
        <v>1225</v>
      </c>
      <c r="K8" s="10" t="s">
        <v>1225</v>
      </c>
      <c r="L8" s="10" t="s">
        <v>1225</v>
      </c>
      <c r="M8" s="10" t="s">
        <v>1225</v>
      </c>
      <c r="N8" s="10" t="s">
        <v>1225</v>
      </c>
      <c r="O8" s="10"/>
      <c r="P8" s="10"/>
    </row>
    <row r="9" spans="3:16" ht="15.75">
      <c r="C9" s="38"/>
      <c r="D9" s="33"/>
      <c r="E9" s="26"/>
      <c r="F9" s="26"/>
      <c r="G9" s="62"/>
      <c r="H9" s="26"/>
      <c r="I9" s="26"/>
      <c r="J9" s="26"/>
      <c r="K9" s="26"/>
      <c r="L9" s="26"/>
      <c r="M9" s="26"/>
      <c r="N9" s="26"/>
      <c r="O9" s="26"/>
      <c r="P9" s="26"/>
    </row>
    <row r="10" spans="3:16" ht="18.75">
      <c r="C10" s="39"/>
      <c r="D10" s="19" t="s">
        <v>1241</v>
      </c>
      <c r="E10" s="27"/>
      <c r="F10" s="27"/>
      <c r="G10" s="63"/>
      <c r="H10" s="27"/>
      <c r="I10" s="27"/>
      <c r="J10" s="27"/>
      <c r="K10" s="27"/>
      <c r="L10" s="27"/>
      <c r="M10" s="27"/>
      <c r="N10" s="27"/>
      <c r="O10" s="27"/>
      <c r="P10" s="27"/>
    </row>
    <row r="11" spans="3:16" ht="15.75">
      <c r="C11" s="39"/>
      <c r="D11" s="34"/>
      <c r="E11" s="27"/>
      <c r="F11" s="27"/>
      <c r="G11" s="63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.75" outlineLevel="2">
      <c r="A12" s="1" t="s">
        <v>32</v>
      </c>
      <c r="B12" s="1" t="s">
        <v>344</v>
      </c>
      <c r="C12" s="40">
        <v>1</v>
      </c>
      <c r="D12" s="35" t="s">
        <v>345</v>
      </c>
      <c r="E12" s="29">
        <v>250</v>
      </c>
      <c r="F12" s="28">
        <v>10</v>
      </c>
      <c r="G12" s="64">
        <f aca="true" t="shared" si="0" ref="G12:G48">+E12/F12</f>
        <v>25</v>
      </c>
      <c r="H12" s="29">
        <v>249.724</v>
      </c>
      <c r="I12" s="29">
        <v>312.616</v>
      </c>
      <c r="J12" s="29">
        <v>51.049</v>
      </c>
      <c r="K12" s="29">
        <v>0.011</v>
      </c>
      <c r="L12" s="29">
        <v>43.847</v>
      </c>
      <c r="M12" s="29">
        <f>+N12-L12</f>
        <v>-0.10099999999999909</v>
      </c>
      <c r="N12" s="29">
        <v>43.746</v>
      </c>
      <c r="O12" s="30">
        <v>16</v>
      </c>
      <c r="P12" s="30">
        <v>0</v>
      </c>
    </row>
    <row r="13" spans="1:16" ht="15.75" outlineLevel="2">
      <c r="A13" s="1" t="s">
        <v>32</v>
      </c>
      <c r="B13" s="1" t="s">
        <v>651</v>
      </c>
      <c r="C13" s="41">
        <f>+C12+1</f>
        <v>2</v>
      </c>
      <c r="D13" s="36" t="s">
        <v>652</v>
      </c>
      <c r="E13" s="21">
        <v>100</v>
      </c>
      <c r="F13" s="20">
        <v>10</v>
      </c>
      <c r="G13" s="65">
        <f t="shared" si="0"/>
        <v>10</v>
      </c>
      <c r="H13" s="21">
        <v>35.077</v>
      </c>
      <c r="I13" s="21">
        <v>38.385</v>
      </c>
      <c r="J13" s="21">
        <v>-1.803</v>
      </c>
      <c r="K13" s="21">
        <v>0.002</v>
      </c>
      <c r="L13" s="21">
        <v>-2.952</v>
      </c>
      <c r="M13" s="29">
        <f aca="true" t="shared" si="1" ref="M13:M48">+N13-L13</f>
        <v>-0.2400000000000002</v>
      </c>
      <c r="N13" s="21">
        <v>-3.192</v>
      </c>
      <c r="O13" s="22">
        <v>0</v>
      </c>
      <c r="P13" s="22">
        <v>0</v>
      </c>
    </row>
    <row r="14" spans="1:16" ht="15.75" outlineLevel="2">
      <c r="A14" s="1" t="s">
        <v>32</v>
      </c>
      <c r="B14" s="1" t="s">
        <v>151</v>
      </c>
      <c r="C14" s="41">
        <f aca="true" t="shared" si="2" ref="C14:C81">+C13+1</f>
        <v>3</v>
      </c>
      <c r="D14" s="36" t="s">
        <v>152</v>
      </c>
      <c r="E14" s="21">
        <v>340</v>
      </c>
      <c r="F14" s="20">
        <v>10</v>
      </c>
      <c r="G14" s="65">
        <f t="shared" si="0"/>
        <v>34</v>
      </c>
      <c r="H14" s="21">
        <v>420.177</v>
      </c>
      <c r="I14" s="21">
        <v>484.77</v>
      </c>
      <c r="J14" s="21">
        <v>56.784</v>
      </c>
      <c r="K14" s="21">
        <v>3.475</v>
      </c>
      <c r="L14" s="21">
        <v>41.527</v>
      </c>
      <c r="M14" s="29">
        <f t="shared" si="1"/>
        <v>-0.029000000000003467</v>
      </c>
      <c r="N14" s="21">
        <v>41.498</v>
      </c>
      <c r="O14" s="22">
        <v>15</v>
      </c>
      <c r="P14" s="22">
        <v>0</v>
      </c>
    </row>
    <row r="15" spans="1:16" ht="15.75" outlineLevel="2">
      <c r="A15" s="1" t="s">
        <v>32</v>
      </c>
      <c r="B15" s="1" t="s">
        <v>1040</v>
      </c>
      <c r="C15" s="41">
        <f t="shared" si="2"/>
        <v>4</v>
      </c>
      <c r="D15" s="36" t="s">
        <v>1041</v>
      </c>
      <c r="E15" s="21">
        <v>50</v>
      </c>
      <c r="F15" s="20">
        <v>10</v>
      </c>
      <c r="G15" s="65">
        <f t="shared" si="0"/>
        <v>5</v>
      </c>
      <c r="H15" s="21">
        <v>15.025</v>
      </c>
      <c r="I15" s="21">
        <v>18.764</v>
      </c>
      <c r="J15" s="21">
        <v>2.33</v>
      </c>
      <c r="K15" s="21">
        <v>0.011</v>
      </c>
      <c r="L15" s="21">
        <v>1.692</v>
      </c>
      <c r="M15" s="29">
        <f t="shared" si="1"/>
        <v>-0.21499999999999986</v>
      </c>
      <c r="N15" s="21">
        <v>1.477</v>
      </c>
      <c r="O15" s="22">
        <v>0</v>
      </c>
      <c r="P15" s="22">
        <v>0</v>
      </c>
    </row>
    <row r="16" spans="1:16" ht="15.75" outlineLevel="2">
      <c r="A16" s="1" t="s">
        <v>32</v>
      </c>
      <c r="B16" s="1" t="s">
        <v>33</v>
      </c>
      <c r="C16" s="41">
        <f t="shared" si="2"/>
        <v>5</v>
      </c>
      <c r="D16" s="36" t="s">
        <v>34</v>
      </c>
      <c r="E16" s="21">
        <v>150</v>
      </c>
      <c r="F16" s="20">
        <v>10</v>
      </c>
      <c r="G16" s="65">
        <f t="shared" si="0"/>
        <v>15</v>
      </c>
      <c r="H16" s="21">
        <v>83.618</v>
      </c>
      <c r="I16" s="21">
        <v>97.651</v>
      </c>
      <c r="J16" s="21">
        <v>-0.05</v>
      </c>
      <c r="K16" s="21">
        <v>0.579</v>
      </c>
      <c r="L16" s="21">
        <v>-3.614</v>
      </c>
      <c r="M16" s="29">
        <f t="shared" si="1"/>
        <v>-0.4299999999999997</v>
      </c>
      <c r="N16" s="21">
        <v>-4.044</v>
      </c>
      <c r="O16" s="22">
        <v>0</v>
      </c>
      <c r="P16" s="22">
        <v>0</v>
      </c>
    </row>
    <row r="17" spans="1:16" ht="15.75" outlineLevel="2">
      <c r="A17" s="1" t="s">
        <v>32</v>
      </c>
      <c r="B17" s="1" t="s">
        <v>354</v>
      </c>
      <c r="C17" s="41">
        <f t="shared" si="2"/>
        <v>6</v>
      </c>
      <c r="D17" s="36" t="s">
        <v>355</v>
      </c>
      <c r="E17" s="21">
        <v>81.05</v>
      </c>
      <c r="F17" s="20">
        <v>5</v>
      </c>
      <c r="G17" s="65">
        <f t="shared" si="0"/>
        <v>16.21</v>
      </c>
      <c r="H17" s="21">
        <v>88.276</v>
      </c>
      <c r="I17" s="21">
        <v>91.668</v>
      </c>
      <c r="J17" s="21">
        <v>7.865</v>
      </c>
      <c r="K17" s="21">
        <v>0.001</v>
      </c>
      <c r="L17" s="21">
        <v>5.795</v>
      </c>
      <c r="M17" s="29">
        <f t="shared" si="1"/>
        <v>-0.20899999999999963</v>
      </c>
      <c r="N17" s="21">
        <v>5.586</v>
      </c>
      <c r="O17" s="22">
        <v>0</v>
      </c>
      <c r="P17" s="22">
        <v>0</v>
      </c>
    </row>
    <row r="18" spans="1:16" ht="15.75" outlineLevel="2">
      <c r="A18" s="1" t="s">
        <v>32</v>
      </c>
      <c r="B18" s="1" t="s">
        <v>659</v>
      </c>
      <c r="C18" s="41">
        <f t="shared" si="2"/>
        <v>7</v>
      </c>
      <c r="D18" s="36" t="s">
        <v>660</v>
      </c>
      <c r="E18" s="21">
        <v>100</v>
      </c>
      <c r="F18" s="20">
        <v>10</v>
      </c>
      <c r="G18" s="65">
        <f t="shared" si="0"/>
        <v>10</v>
      </c>
      <c r="H18" s="21">
        <v>-1.259</v>
      </c>
      <c r="I18" s="21">
        <v>1.403</v>
      </c>
      <c r="J18" s="21">
        <v>-0.042</v>
      </c>
      <c r="K18" s="21">
        <v>0</v>
      </c>
      <c r="L18" s="21">
        <v>-0.616</v>
      </c>
      <c r="M18" s="29">
        <f t="shared" si="1"/>
        <v>-0.0050000000000000044</v>
      </c>
      <c r="N18" s="21">
        <v>-0.621</v>
      </c>
      <c r="O18" s="22">
        <v>0</v>
      </c>
      <c r="P18" s="22">
        <v>0</v>
      </c>
    </row>
    <row r="19" spans="1:16" ht="15.75" outlineLevel="2">
      <c r="A19" s="1" t="s">
        <v>32</v>
      </c>
      <c r="B19" s="1" t="s">
        <v>266</v>
      </c>
      <c r="C19" s="41">
        <f t="shared" si="2"/>
        <v>8</v>
      </c>
      <c r="D19" s="36" t="s">
        <v>267</v>
      </c>
      <c r="E19" s="21">
        <v>50</v>
      </c>
      <c r="F19" s="20">
        <v>10</v>
      </c>
      <c r="G19" s="65">
        <f t="shared" si="0"/>
        <v>5</v>
      </c>
      <c r="H19" s="21">
        <v>64.259</v>
      </c>
      <c r="I19" s="21">
        <v>74.41</v>
      </c>
      <c r="J19" s="21">
        <v>11.227</v>
      </c>
      <c r="K19" s="21">
        <v>0.001</v>
      </c>
      <c r="L19" s="21">
        <v>8.988</v>
      </c>
      <c r="M19" s="29">
        <f t="shared" si="1"/>
        <v>0</v>
      </c>
      <c r="N19" s="21">
        <v>8.988</v>
      </c>
      <c r="O19" s="22">
        <v>17</v>
      </c>
      <c r="P19" s="22">
        <v>0</v>
      </c>
    </row>
    <row r="20" spans="1:16" ht="15.75" outlineLevel="2">
      <c r="A20" s="1" t="s">
        <v>32</v>
      </c>
      <c r="B20" s="1" t="s">
        <v>268</v>
      </c>
      <c r="C20" s="41">
        <f t="shared" si="2"/>
        <v>9</v>
      </c>
      <c r="D20" s="36" t="s">
        <v>1269</v>
      </c>
      <c r="E20" s="21">
        <v>50</v>
      </c>
      <c r="F20" s="20">
        <v>10</v>
      </c>
      <c r="G20" s="65">
        <f t="shared" si="0"/>
        <v>5</v>
      </c>
      <c r="H20" s="21">
        <v>54.7</v>
      </c>
      <c r="I20" s="21">
        <v>76.868</v>
      </c>
      <c r="J20" s="21">
        <v>8.788</v>
      </c>
      <c r="K20" s="21">
        <v>0.001</v>
      </c>
      <c r="L20" s="21">
        <v>7.085</v>
      </c>
      <c r="M20" s="29">
        <f t="shared" si="1"/>
        <v>0</v>
      </c>
      <c r="N20" s="21">
        <v>7.085</v>
      </c>
      <c r="O20" s="22">
        <v>18</v>
      </c>
      <c r="P20" s="22">
        <v>0</v>
      </c>
    </row>
    <row r="21" spans="1:16" ht="15.75" outlineLevel="2">
      <c r="A21" s="1" t="s">
        <v>32</v>
      </c>
      <c r="B21" s="1" t="s">
        <v>269</v>
      </c>
      <c r="C21" s="41">
        <f t="shared" si="2"/>
        <v>10</v>
      </c>
      <c r="D21" s="36" t="s">
        <v>270</v>
      </c>
      <c r="E21" s="21">
        <v>50</v>
      </c>
      <c r="F21" s="20">
        <v>10</v>
      </c>
      <c r="G21" s="65">
        <f t="shared" si="0"/>
        <v>5</v>
      </c>
      <c r="H21" s="21">
        <v>77.772</v>
      </c>
      <c r="I21" s="21">
        <v>98.708</v>
      </c>
      <c r="J21" s="21">
        <v>7.896</v>
      </c>
      <c r="K21" s="21">
        <v>0.001</v>
      </c>
      <c r="L21" s="21">
        <v>5.762</v>
      </c>
      <c r="M21" s="29">
        <f t="shared" si="1"/>
        <v>0</v>
      </c>
      <c r="N21" s="21">
        <v>5.762</v>
      </c>
      <c r="O21" s="22">
        <v>29</v>
      </c>
      <c r="P21" s="22">
        <v>0</v>
      </c>
    </row>
    <row r="22" spans="1:16" ht="15.75" outlineLevel="2">
      <c r="A22" s="1" t="s">
        <v>32</v>
      </c>
      <c r="B22" s="1" t="s">
        <v>271</v>
      </c>
      <c r="C22" s="41">
        <f t="shared" si="2"/>
        <v>11</v>
      </c>
      <c r="D22" s="36" t="s">
        <v>272</v>
      </c>
      <c r="E22" s="21">
        <v>50</v>
      </c>
      <c r="F22" s="20">
        <v>10</v>
      </c>
      <c r="G22" s="65">
        <f t="shared" si="0"/>
        <v>5</v>
      </c>
      <c r="H22" s="21">
        <v>158.291</v>
      </c>
      <c r="I22" s="21">
        <v>184.966</v>
      </c>
      <c r="J22" s="21">
        <v>18.255</v>
      </c>
      <c r="K22" s="21">
        <v>0.005</v>
      </c>
      <c r="L22" s="21">
        <v>13.993</v>
      </c>
      <c r="M22" s="29">
        <f t="shared" si="1"/>
        <v>0</v>
      </c>
      <c r="N22" s="21">
        <v>13.993</v>
      </c>
      <c r="O22" s="22">
        <v>45</v>
      </c>
      <c r="P22" s="22">
        <v>0</v>
      </c>
    </row>
    <row r="23" spans="1:16" ht="15.75" outlineLevel="2">
      <c r="A23" s="1" t="s">
        <v>32</v>
      </c>
      <c r="B23" s="1" t="s">
        <v>273</v>
      </c>
      <c r="C23" s="41">
        <f t="shared" si="2"/>
        <v>12</v>
      </c>
      <c r="D23" s="36" t="s">
        <v>1270</v>
      </c>
      <c r="E23" s="21">
        <v>50</v>
      </c>
      <c r="F23" s="20">
        <v>10</v>
      </c>
      <c r="G23" s="65">
        <f t="shared" si="0"/>
        <v>5</v>
      </c>
      <c r="H23" s="21">
        <v>62.963</v>
      </c>
      <c r="I23" s="21">
        <v>79.742</v>
      </c>
      <c r="J23" s="21">
        <v>11.057</v>
      </c>
      <c r="K23" s="21">
        <v>0.001</v>
      </c>
      <c r="L23" s="21">
        <v>8.811</v>
      </c>
      <c r="M23" s="29">
        <f t="shared" si="1"/>
        <v>0</v>
      </c>
      <c r="N23" s="21">
        <v>8.811</v>
      </c>
      <c r="O23" s="22">
        <v>17</v>
      </c>
      <c r="P23" s="22">
        <v>0</v>
      </c>
    </row>
    <row r="24" spans="1:16" ht="15.75" outlineLevel="2">
      <c r="A24" s="1" t="s">
        <v>32</v>
      </c>
      <c r="B24" s="1" t="s">
        <v>274</v>
      </c>
      <c r="C24" s="41">
        <f t="shared" si="2"/>
        <v>13</v>
      </c>
      <c r="D24" s="36" t="s">
        <v>1271</v>
      </c>
      <c r="E24" s="21">
        <v>50</v>
      </c>
      <c r="F24" s="20">
        <v>10</v>
      </c>
      <c r="G24" s="65">
        <f t="shared" si="0"/>
        <v>5</v>
      </c>
      <c r="H24" s="21">
        <v>114.977</v>
      </c>
      <c r="I24" s="21">
        <v>132.127</v>
      </c>
      <c r="J24" s="21">
        <v>16.104</v>
      </c>
      <c r="K24" s="21">
        <v>0.004</v>
      </c>
      <c r="L24" s="21">
        <v>12.627</v>
      </c>
      <c r="M24" s="29">
        <f t="shared" si="1"/>
        <v>0</v>
      </c>
      <c r="N24" s="21">
        <v>12.627</v>
      </c>
      <c r="O24" s="22">
        <v>30</v>
      </c>
      <c r="P24" s="22">
        <v>0</v>
      </c>
    </row>
    <row r="25" spans="1:16" ht="15.75" outlineLevel="2">
      <c r="A25" s="1" t="s">
        <v>32</v>
      </c>
      <c r="B25" s="1" t="s">
        <v>275</v>
      </c>
      <c r="C25" s="41">
        <f t="shared" si="2"/>
        <v>14</v>
      </c>
      <c r="D25" s="36" t="s">
        <v>1272</v>
      </c>
      <c r="E25" s="21">
        <v>50</v>
      </c>
      <c r="F25" s="20">
        <v>10</v>
      </c>
      <c r="G25" s="65">
        <f t="shared" si="0"/>
        <v>5</v>
      </c>
      <c r="H25" s="21">
        <v>69.664</v>
      </c>
      <c r="I25" s="21">
        <v>83.94</v>
      </c>
      <c r="J25" s="21">
        <v>7.223</v>
      </c>
      <c r="K25" s="21">
        <v>0.001</v>
      </c>
      <c r="L25" s="21">
        <v>5.057</v>
      </c>
      <c r="M25" s="29">
        <f t="shared" si="1"/>
        <v>0</v>
      </c>
      <c r="N25" s="21">
        <v>5.057</v>
      </c>
      <c r="O25" s="22">
        <v>15</v>
      </c>
      <c r="P25" s="22">
        <v>0</v>
      </c>
    </row>
    <row r="26" spans="1:16" ht="15.75" outlineLevel="2">
      <c r="A26" s="1" t="s">
        <v>32</v>
      </c>
      <c r="B26" s="1" t="s">
        <v>276</v>
      </c>
      <c r="C26" s="41">
        <f t="shared" si="2"/>
        <v>15</v>
      </c>
      <c r="D26" s="36" t="s">
        <v>277</v>
      </c>
      <c r="E26" s="21">
        <v>50</v>
      </c>
      <c r="F26" s="20">
        <v>10</v>
      </c>
      <c r="G26" s="65">
        <f t="shared" si="0"/>
        <v>5</v>
      </c>
      <c r="H26" s="21">
        <v>100.305</v>
      </c>
      <c r="I26" s="21">
        <v>126.092</v>
      </c>
      <c r="J26" s="21">
        <v>18.951</v>
      </c>
      <c r="K26" s="21">
        <v>0.004</v>
      </c>
      <c r="L26" s="21">
        <v>15.631</v>
      </c>
      <c r="M26" s="29">
        <f t="shared" si="1"/>
        <v>0</v>
      </c>
      <c r="N26" s="21">
        <v>15.631</v>
      </c>
      <c r="O26" s="22">
        <v>48</v>
      </c>
      <c r="P26" s="22">
        <v>0</v>
      </c>
    </row>
    <row r="27" spans="1:16" ht="15.75" outlineLevel="2">
      <c r="A27" s="1" t="s">
        <v>32</v>
      </c>
      <c r="B27" s="1" t="s">
        <v>278</v>
      </c>
      <c r="C27" s="41">
        <f t="shared" si="2"/>
        <v>16</v>
      </c>
      <c r="D27" s="36" t="s">
        <v>1273</v>
      </c>
      <c r="E27" s="21">
        <v>50</v>
      </c>
      <c r="F27" s="20">
        <v>10</v>
      </c>
      <c r="G27" s="65">
        <f t="shared" si="0"/>
        <v>5</v>
      </c>
      <c r="H27" s="21">
        <v>87.275</v>
      </c>
      <c r="I27" s="21">
        <v>189.485</v>
      </c>
      <c r="J27" s="21">
        <v>9.079</v>
      </c>
      <c r="K27" s="21">
        <v>0.01</v>
      </c>
      <c r="L27" s="21">
        <v>4.675</v>
      </c>
      <c r="M27" s="29">
        <f t="shared" si="1"/>
        <v>0</v>
      </c>
      <c r="N27" s="21">
        <v>4.675</v>
      </c>
      <c r="O27" s="22">
        <v>165</v>
      </c>
      <c r="P27" s="22">
        <v>0</v>
      </c>
    </row>
    <row r="28" spans="1:16" ht="15.75" outlineLevel="2">
      <c r="A28" s="1" t="s">
        <v>32</v>
      </c>
      <c r="B28" s="1" t="s">
        <v>242</v>
      </c>
      <c r="C28" s="41">
        <f t="shared" si="2"/>
        <v>17</v>
      </c>
      <c r="D28" s="36" t="s">
        <v>1274</v>
      </c>
      <c r="E28" s="21">
        <v>50</v>
      </c>
      <c r="F28" s="20">
        <v>10</v>
      </c>
      <c r="G28" s="65">
        <f t="shared" si="0"/>
        <v>5</v>
      </c>
      <c r="H28" s="21">
        <v>64.66</v>
      </c>
      <c r="I28" s="21">
        <v>98.498</v>
      </c>
      <c r="J28" s="21">
        <v>8.493</v>
      </c>
      <c r="K28" s="21">
        <v>0.001</v>
      </c>
      <c r="L28" s="21">
        <v>5.901</v>
      </c>
      <c r="M28" s="29">
        <f t="shared" si="1"/>
        <v>0</v>
      </c>
      <c r="N28" s="21">
        <v>5.901</v>
      </c>
      <c r="O28" s="22">
        <v>60</v>
      </c>
      <c r="P28" s="22">
        <v>0</v>
      </c>
    </row>
    <row r="29" spans="1:16" ht="15.75" outlineLevel="2">
      <c r="A29" s="1" t="s">
        <v>32</v>
      </c>
      <c r="B29" s="1" t="s">
        <v>243</v>
      </c>
      <c r="C29" s="41">
        <f t="shared" si="2"/>
        <v>18</v>
      </c>
      <c r="D29" s="36" t="s">
        <v>244</v>
      </c>
      <c r="E29" s="21">
        <v>50</v>
      </c>
      <c r="F29" s="20">
        <v>10</v>
      </c>
      <c r="G29" s="65">
        <f t="shared" si="0"/>
        <v>5</v>
      </c>
      <c r="H29" s="21">
        <v>82.287</v>
      </c>
      <c r="I29" s="21">
        <v>108.362</v>
      </c>
      <c r="J29" s="21">
        <v>11.51</v>
      </c>
      <c r="K29" s="21">
        <v>0.002</v>
      </c>
      <c r="L29" s="21">
        <v>8.749</v>
      </c>
      <c r="M29" s="29">
        <f t="shared" si="1"/>
        <v>0</v>
      </c>
      <c r="N29" s="21">
        <v>8.749</v>
      </c>
      <c r="O29" s="22">
        <v>28</v>
      </c>
      <c r="P29" s="22">
        <v>0</v>
      </c>
    </row>
    <row r="30" spans="1:16" ht="15.75" outlineLevel="2">
      <c r="A30" s="1" t="s">
        <v>32</v>
      </c>
      <c r="B30" s="1" t="s">
        <v>245</v>
      </c>
      <c r="C30" s="41">
        <f t="shared" si="2"/>
        <v>19</v>
      </c>
      <c r="D30" s="36" t="s">
        <v>246</v>
      </c>
      <c r="E30" s="21">
        <v>50</v>
      </c>
      <c r="F30" s="20">
        <v>10</v>
      </c>
      <c r="G30" s="65">
        <f t="shared" si="0"/>
        <v>5</v>
      </c>
      <c r="H30" s="21">
        <v>78.434</v>
      </c>
      <c r="I30" s="21">
        <v>92.067</v>
      </c>
      <c r="J30" s="21">
        <v>9.468</v>
      </c>
      <c r="K30" s="21">
        <v>0.002</v>
      </c>
      <c r="L30" s="21">
        <v>6.997</v>
      </c>
      <c r="M30" s="29">
        <f t="shared" si="1"/>
        <v>0</v>
      </c>
      <c r="N30" s="21">
        <v>6.997</v>
      </c>
      <c r="O30" s="22">
        <v>23</v>
      </c>
      <c r="P30" s="22">
        <v>0</v>
      </c>
    </row>
    <row r="31" spans="1:16" s="32" customFormat="1" ht="15.75" outlineLevel="2">
      <c r="A31" s="32" t="s">
        <v>32</v>
      </c>
      <c r="B31" s="32" t="s">
        <v>247</v>
      </c>
      <c r="C31" s="41">
        <f t="shared" si="2"/>
        <v>20</v>
      </c>
      <c r="D31" s="36" t="s">
        <v>1275</v>
      </c>
      <c r="E31" s="21">
        <v>50</v>
      </c>
      <c r="F31" s="20">
        <v>10</v>
      </c>
      <c r="G31" s="65">
        <f t="shared" si="0"/>
        <v>5</v>
      </c>
      <c r="H31" s="21">
        <v>170.579</v>
      </c>
      <c r="I31" s="21">
        <v>190.714</v>
      </c>
      <c r="J31" s="21">
        <v>15.847</v>
      </c>
      <c r="K31" s="21">
        <v>0</v>
      </c>
      <c r="L31" s="21">
        <v>11.026</v>
      </c>
      <c r="M31" s="29">
        <f t="shared" si="1"/>
        <v>0</v>
      </c>
      <c r="N31" s="21">
        <v>11.026</v>
      </c>
      <c r="O31" s="22">
        <v>35</v>
      </c>
      <c r="P31" s="22">
        <v>0</v>
      </c>
    </row>
    <row r="32" spans="1:16" ht="15.75" outlineLevel="2">
      <c r="A32" s="1" t="s">
        <v>32</v>
      </c>
      <c r="B32" s="1" t="s">
        <v>248</v>
      </c>
      <c r="C32" s="41">
        <f t="shared" si="2"/>
        <v>21</v>
      </c>
      <c r="D32" s="36" t="s">
        <v>1276</v>
      </c>
      <c r="E32" s="21">
        <v>50</v>
      </c>
      <c r="F32" s="20">
        <v>10</v>
      </c>
      <c r="G32" s="65">
        <f t="shared" si="0"/>
        <v>5</v>
      </c>
      <c r="H32" s="21">
        <v>65.929</v>
      </c>
      <c r="I32" s="21">
        <v>73.71</v>
      </c>
      <c r="J32" s="21">
        <v>8.367</v>
      </c>
      <c r="K32" s="21">
        <v>0.001</v>
      </c>
      <c r="L32" s="21">
        <v>6.322</v>
      </c>
      <c r="M32" s="29">
        <f t="shared" si="1"/>
        <v>0</v>
      </c>
      <c r="N32" s="21">
        <v>6.322</v>
      </c>
      <c r="O32" s="22">
        <v>13</v>
      </c>
      <c r="P32" s="22">
        <v>0</v>
      </c>
    </row>
    <row r="33" spans="1:16" ht="15.75" outlineLevel="2">
      <c r="A33" s="1" t="s">
        <v>32</v>
      </c>
      <c r="B33" s="1" t="s">
        <v>249</v>
      </c>
      <c r="C33" s="41">
        <f t="shared" si="2"/>
        <v>22</v>
      </c>
      <c r="D33" s="36" t="s">
        <v>250</v>
      </c>
      <c r="E33" s="21">
        <v>50</v>
      </c>
      <c r="F33" s="20">
        <v>10</v>
      </c>
      <c r="G33" s="65">
        <f t="shared" si="0"/>
        <v>5</v>
      </c>
      <c r="H33" s="21">
        <v>69.006</v>
      </c>
      <c r="I33" s="21">
        <v>79.109</v>
      </c>
      <c r="J33" s="21">
        <v>8.526</v>
      </c>
      <c r="K33" s="21">
        <v>0.001</v>
      </c>
      <c r="L33" s="21">
        <v>6.33</v>
      </c>
      <c r="M33" s="29">
        <f t="shared" si="1"/>
        <v>0</v>
      </c>
      <c r="N33" s="21">
        <v>6.33</v>
      </c>
      <c r="O33" s="22">
        <v>17</v>
      </c>
      <c r="P33" s="22">
        <v>0</v>
      </c>
    </row>
    <row r="34" spans="1:16" ht="15.75" outlineLevel="2">
      <c r="A34" s="1" t="s">
        <v>32</v>
      </c>
      <c r="B34" s="1" t="s">
        <v>251</v>
      </c>
      <c r="C34" s="41">
        <f t="shared" si="2"/>
        <v>23</v>
      </c>
      <c r="D34" s="36" t="s">
        <v>1277</v>
      </c>
      <c r="E34" s="21">
        <v>50</v>
      </c>
      <c r="F34" s="20">
        <v>10</v>
      </c>
      <c r="G34" s="65">
        <f t="shared" si="0"/>
        <v>5</v>
      </c>
      <c r="H34" s="21">
        <v>51.609</v>
      </c>
      <c r="I34" s="21">
        <v>57.928</v>
      </c>
      <c r="J34" s="21">
        <v>6.632</v>
      </c>
      <c r="K34" s="21">
        <v>0.001</v>
      </c>
      <c r="L34" s="21">
        <v>5.001</v>
      </c>
      <c r="M34" s="29">
        <f t="shared" si="1"/>
        <v>0</v>
      </c>
      <c r="N34" s="21">
        <v>5.001</v>
      </c>
      <c r="O34" s="22">
        <v>10</v>
      </c>
      <c r="P34" s="22">
        <v>0</v>
      </c>
    </row>
    <row r="35" spans="1:16" ht="15.75" outlineLevel="2">
      <c r="A35" s="1" t="s">
        <v>32</v>
      </c>
      <c r="B35" s="1" t="s">
        <v>252</v>
      </c>
      <c r="C35" s="41">
        <f t="shared" si="2"/>
        <v>24</v>
      </c>
      <c r="D35" s="36" t="s">
        <v>1278</v>
      </c>
      <c r="E35" s="21">
        <v>50</v>
      </c>
      <c r="F35" s="20">
        <v>10</v>
      </c>
      <c r="G35" s="65">
        <f t="shared" si="0"/>
        <v>5</v>
      </c>
      <c r="H35" s="21">
        <v>70.426</v>
      </c>
      <c r="I35" s="21">
        <v>79.392</v>
      </c>
      <c r="J35" s="21">
        <v>8.337</v>
      </c>
      <c r="K35" s="21">
        <v>0.001</v>
      </c>
      <c r="L35" s="21">
        <v>6.523</v>
      </c>
      <c r="M35" s="29">
        <f t="shared" si="1"/>
        <v>0</v>
      </c>
      <c r="N35" s="21">
        <v>6.523</v>
      </c>
      <c r="O35" s="22">
        <v>16</v>
      </c>
      <c r="P35" s="22">
        <v>0</v>
      </c>
    </row>
    <row r="36" spans="1:16" ht="15.75" outlineLevel="2">
      <c r="A36" s="1" t="s">
        <v>32</v>
      </c>
      <c r="B36" s="1" t="s">
        <v>253</v>
      </c>
      <c r="C36" s="41">
        <f t="shared" si="2"/>
        <v>25</v>
      </c>
      <c r="D36" s="36" t="s">
        <v>1279</v>
      </c>
      <c r="E36" s="21">
        <v>50</v>
      </c>
      <c r="F36" s="20">
        <v>10</v>
      </c>
      <c r="G36" s="65">
        <f t="shared" si="0"/>
        <v>5</v>
      </c>
      <c r="H36" s="21">
        <v>52.29</v>
      </c>
      <c r="I36" s="21">
        <v>58.978</v>
      </c>
      <c r="J36" s="21">
        <v>8.016</v>
      </c>
      <c r="K36" s="21">
        <v>0.001</v>
      </c>
      <c r="L36" s="21">
        <v>5.235</v>
      </c>
      <c r="M36" s="29">
        <f t="shared" si="1"/>
        <v>0</v>
      </c>
      <c r="N36" s="21">
        <v>5.235</v>
      </c>
      <c r="O36" s="22">
        <v>12</v>
      </c>
      <c r="P36" s="22">
        <v>0</v>
      </c>
    </row>
    <row r="37" spans="1:16" ht="15.75" outlineLevel="2">
      <c r="A37" s="1" t="s">
        <v>32</v>
      </c>
      <c r="B37" s="1" t="s">
        <v>254</v>
      </c>
      <c r="C37" s="41">
        <f t="shared" si="2"/>
        <v>26</v>
      </c>
      <c r="D37" s="36" t="s">
        <v>255</v>
      </c>
      <c r="E37" s="21">
        <v>50</v>
      </c>
      <c r="F37" s="20">
        <v>10</v>
      </c>
      <c r="G37" s="65">
        <f t="shared" si="0"/>
        <v>5</v>
      </c>
      <c r="H37" s="21">
        <v>83.827</v>
      </c>
      <c r="I37" s="21">
        <v>96.211</v>
      </c>
      <c r="J37" s="21">
        <v>11.051</v>
      </c>
      <c r="K37" s="21">
        <v>0.002</v>
      </c>
      <c r="L37" s="21">
        <v>9.272</v>
      </c>
      <c r="M37" s="29">
        <f t="shared" si="1"/>
        <v>0</v>
      </c>
      <c r="N37" s="21">
        <v>9.272</v>
      </c>
      <c r="O37" s="22">
        <v>23</v>
      </c>
      <c r="P37" s="22">
        <v>0</v>
      </c>
    </row>
    <row r="38" spans="1:16" ht="15.75" outlineLevel="2">
      <c r="A38" s="1" t="s">
        <v>32</v>
      </c>
      <c r="B38" s="1" t="s">
        <v>256</v>
      </c>
      <c r="C38" s="41">
        <f t="shared" si="2"/>
        <v>27</v>
      </c>
      <c r="D38" s="36" t="s">
        <v>257</v>
      </c>
      <c r="E38" s="21">
        <v>50</v>
      </c>
      <c r="F38" s="20">
        <v>10</v>
      </c>
      <c r="G38" s="65">
        <f t="shared" si="0"/>
        <v>5</v>
      </c>
      <c r="H38" s="21">
        <v>83.349</v>
      </c>
      <c r="I38" s="21">
        <v>94.532</v>
      </c>
      <c r="J38" s="21">
        <v>9.141</v>
      </c>
      <c r="K38" s="21">
        <v>0.002</v>
      </c>
      <c r="L38" s="21">
        <v>7.348</v>
      </c>
      <c r="M38" s="29">
        <f t="shared" si="1"/>
        <v>0</v>
      </c>
      <c r="N38" s="21">
        <v>7.348</v>
      </c>
      <c r="O38" s="22">
        <v>21</v>
      </c>
      <c r="P38" s="22">
        <v>0</v>
      </c>
    </row>
    <row r="39" spans="1:16" ht="15.75" outlineLevel="2">
      <c r="A39" s="1" t="s">
        <v>32</v>
      </c>
      <c r="B39" s="1" t="s">
        <v>258</v>
      </c>
      <c r="C39" s="41">
        <f t="shared" si="2"/>
        <v>28</v>
      </c>
      <c r="D39" s="36" t="s">
        <v>259</v>
      </c>
      <c r="E39" s="21">
        <v>100</v>
      </c>
      <c r="F39" s="20">
        <v>10</v>
      </c>
      <c r="G39" s="65">
        <f t="shared" si="0"/>
        <v>10</v>
      </c>
      <c r="H39" s="21">
        <v>48.325</v>
      </c>
      <c r="I39" s="21">
        <v>58.146</v>
      </c>
      <c r="J39" s="21">
        <v>10.186</v>
      </c>
      <c r="K39" s="21">
        <v>0.003</v>
      </c>
      <c r="L39" s="21">
        <v>6.621</v>
      </c>
      <c r="M39" s="29">
        <f t="shared" si="1"/>
        <v>0</v>
      </c>
      <c r="N39" s="21">
        <v>6.621</v>
      </c>
      <c r="O39" s="22">
        <v>9</v>
      </c>
      <c r="P39" s="22">
        <v>0</v>
      </c>
    </row>
    <row r="40" spans="1:16" ht="15.75" outlineLevel="2">
      <c r="A40" s="1" t="s">
        <v>32</v>
      </c>
      <c r="B40" s="1" t="s">
        <v>260</v>
      </c>
      <c r="C40" s="41">
        <f t="shared" si="2"/>
        <v>29</v>
      </c>
      <c r="D40" s="36" t="s">
        <v>1280</v>
      </c>
      <c r="E40" s="21">
        <v>200</v>
      </c>
      <c r="F40" s="20">
        <v>10</v>
      </c>
      <c r="G40" s="65">
        <f t="shared" si="0"/>
        <v>20</v>
      </c>
      <c r="H40" s="21">
        <v>178.307</v>
      </c>
      <c r="I40" s="21">
        <v>201.956</v>
      </c>
      <c r="J40" s="21">
        <v>29.127</v>
      </c>
      <c r="K40" s="21">
        <v>0.008</v>
      </c>
      <c r="L40" s="21">
        <v>22.437</v>
      </c>
      <c r="M40" s="29">
        <f t="shared" si="1"/>
        <v>0</v>
      </c>
      <c r="N40" s="21">
        <v>22.437</v>
      </c>
      <c r="O40" s="22">
        <v>11</v>
      </c>
      <c r="P40" s="22">
        <v>0</v>
      </c>
    </row>
    <row r="41" spans="1:16" ht="15.75" outlineLevel="2">
      <c r="A41" s="1" t="s">
        <v>32</v>
      </c>
      <c r="B41" s="1" t="s">
        <v>261</v>
      </c>
      <c r="C41" s="41">
        <f t="shared" si="2"/>
        <v>30</v>
      </c>
      <c r="D41" s="36" t="s">
        <v>262</v>
      </c>
      <c r="E41" s="21">
        <v>200</v>
      </c>
      <c r="F41" s="20">
        <v>10</v>
      </c>
      <c r="G41" s="65">
        <f t="shared" si="0"/>
        <v>20</v>
      </c>
      <c r="H41" s="21">
        <v>92.865</v>
      </c>
      <c r="I41" s="21">
        <v>94.496</v>
      </c>
      <c r="J41" s="21">
        <v>10.153</v>
      </c>
      <c r="K41" s="21">
        <v>0</v>
      </c>
      <c r="L41" s="21">
        <v>6.798</v>
      </c>
      <c r="M41" s="29">
        <f t="shared" si="1"/>
        <v>-0.3490000000000002</v>
      </c>
      <c r="N41" s="21">
        <v>6.449</v>
      </c>
      <c r="O41" s="22">
        <v>0</v>
      </c>
      <c r="P41" s="22">
        <v>0</v>
      </c>
    </row>
    <row r="42" spans="1:16" ht="15.75" outlineLevel="2">
      <c r="A42" s="1" t="s">
        <v>32</v>
      </c>
      <c r="B42" s="1" t="s">
        <v>263</v>
      </c>
      <c r="C42" s="41">
        <f t="shared" si="2"/>
        <v>31</v>
      </c>
      <c r="D42" s="36" t="s">
        <v>1281</v>
      </c>
      <c r="E42" s="21">
        <v>400</v>
      </c>
      <c r="F42" s="20">
        <v>10</v>
      </c>
      <c r="G42" s="65">
        <f t="shared" si="0"/>
        <v>40</v>
      </c>
      <c r="H42" s="21">
        <v>205.747</v>
      </c>
      <c r="I42" s="21">
        <v>208.826</v>
      </c>
      <c r="J42" s="21">
        <v>17.865</v>
      </c>
      <c r="K42" s="21">
        <v>0.001</v>
      </c>
      <c r="L42" s="21">
        <v>10.95</v>
      </c>
      <c r="M42" s="29">
        <f t="shared" si="1"/>
        <v>-0.5899999999999999</v>
      </c>
      <c r="N42" s="21">
        <v>10.36</v>
      </c>
      <c r="O42" s="22">
        <v>0</v>
      </c>
      <c r="P42" s="22">
        <v>0</v>
      </c>
    </row>
    <row r="43" spans="1:16" ht="15.75" outlineLevel="2">
      <c r="A43" s="1" t="s">
        <v>32</v>
      </c>
      <c r="B43" s="1" t="s">
        <v>264</v>
      </c>
      <c r="C43" s="41">
        <f t="shared" si="2"/>
        <v>32</v>
      </c>
      <c r="D43" s="36" t="s">
        <v>265</v>
      </c>
      <c r="E43" s="21">
        <v>400</v>
      </c>
      <c r="F43" s="20">
        <v>10</v>
      </c>
      <c r="G43" s="65">
        <f t="shared" si="0"/>
        <v>40</v>
      </c>
      <c r="H43" s="21">
        <v>343.588</v>
      </c>
      <c r="I43" s="21">
        <v>389.525</v>
      </c>
      <c r="J43" s="21">
        <v>42.892</v>
      </c>
      <c r="K43" s="21">
        <v>0.006</v>
      </c>
      <c r="L43" s="21">
        <v>30.873</v>
      </c>
      <c r="M43" s="29">
        <f t="shared" si="1"/>
        <v>0</v>
      </c>
      <c r="N43" s="21">
        <v>30.873</v>
      </c>
      <c r="O43" s="22">
        <v>7.5</v>
      </c>
      <c r="P43" s="22">
        <v>0</v>
      </c>
    </row>
    <row r="44" spans="1:16" ht="15.75" outlineLevel="2">
      <c r="A44" s="1" t="s">
        <v>32</v>
      </c>
      <c r="B44" s="1" t="s">
        <v>279</v>
      </c>
      <c r="C44" s="41">
        <f t="shared" si="2"/>
        <v>33</v>
      </c>
      <c r="D44" s="36" t="s">
        <v>280</v>
      </c>
      <c r="E44" s="21">
        <v>840</v>
      </c>
      <c r="F44" s="20">
        <v>10</v>
      </c>
      <c r="G44" s="65">
        <f t="shared" si="0"/>
        <v>84</v>
      </c>
      <c r="H44" s="21">
        <v>2263.869</v>
      </c>
      <c r="I44" s="21">
        <v>2496.482</v>
      </c>
      <c r="J44" s="21">
        <v>250.351</v>
      </c>
      <c r="K44" s="21">
        <v>0.247</v>
      </c>
      <c r="L44" s="21">
        <v>198.001</v>
      </c>
      <c r="M44" s="29">
        <f t="shared" si="1"/>
        <v>0</v>
      </c>
      <c r="N44" s="21">
        <v>198.001</v>
      </c>
      <c r="O44" s="22">
        <v>26</v>
      </c>
      <c r="P44" s="22">
        <v>0</v>
      </c>
    </row>
    <row r="45" spans="1:16" ht="15.75" outlineLevel="2">
      <c r="A45" s="1" t="s">
        <v>32</v>
      </c>
      <c r="B45" s="1" t="s">
        <v>206</v>
      </c>
      <c r="C45" s="41">
        <f t="shared" si="2"/>
        <v>34</v>
      </c>
      <c r="D45" s="36" t="s">
        <v>207</v>
      </c>
      <c r="E45" s="21">
        <v>400</v>
      </c>
      <c r="F45" s="20">
        <v>10</v>
      </c>
      <c r="G45" s="65">
        <f t="shared" si="0"/>
        <v>40</v>
      </c>
      <c r="H45" s="21">
        <v>358.511</v>
      </c>
      <c r="I45" s="21">
        <v>386.23</v>
      </c>
      <c r="J45" s="21">
        <v>28.519</v>
      </c>
      <c r="K45" s="21">
        <v>0.002</v>
      </c>
      <c r="L45" s="21">
        <v>20.407</v>
      </c>
      <c r="M45" s="29">
        <f t="shared" si="1"/>
        <v>0</v>
      </c>
      <c r="N45" s="21">
        <v>20.407</v>
      </c>
      <c r="O45" s="22">
        <v>5</v>
      </c>
      <c r="P45" s="22">
        <v>0</v>
      </c>
    </row>
    <row r="46" spans="1:16" ht="15.75" outlineLevel="2">
      <c r="A46" s="1" t="s">
        <v>32</v>
      </c>
      <c r="B46" s="1" t="s">
        <v>716</v>
      </c>
      <c r="C46" s="41">
        <f t="shared" si="2"/>
        <v>35</v>
      </c>
      <c r="D46" s="36" t="s">
        <v>717</v>
      </c>
      <c r="E46" s="21">
        <v>60</v>
      </c>
      <c r="F46" s="20">
        <v>10</v>
      </c>
      <c r="G46" s="65">
        <f t="shared" si="0"/>
        <v>6</v>
      </c>
      <c r="H46" s="21">
        <v>18.585</v>
      </c>
      <c r="I46" s="21">
        <v>21.534</v>
      </c>
      <c r="J46" s="21">
        <v>414.728</v>
      </c>
      <c r="K46" s="21">
        <v>0.001</v>
      </c>
      <c r="L46" s="21">
        <v>2.26</v>
      </c>
      <c r="M46" s="29">
        <f t="shared" si="1"/>
        <v>-0.12199999999999989</v>
      </c>
      <c r="N46" s="21">
        <v>2.138</v>
      </c>
      <c r="O46" s="22">
        <v>2.5</v>
      </c>
      <c r="P46" s="22">
        <v>0</v>
      </c>
    </row>
    <row r="47" spans="1:16" s="32" customFormat="1" ht="15.75" outlineLevel="2">
      <c r="A47" s="32" t="s">
        <v>32</v>
      </c>
      <c r="B47" s="32" t="s">
        <v>992</v>
      </c>
      <c r="C47" s="41">
        <f t="shared" si="2"/>
        <v>36</v>
      </c>
      <c r="D47" s="36" t="s">
        <v>993</v>
      </c>
      <c r="E47" s="21">
        <v>30</v>
      </c>
      <c r="F47" s="20">
        <v>10</v>
      </c>
      <c r="G47" s="65">
        <f t="shared" si="0"/>
        <v>3</v>
      </c>
      <c r="H47" s="21">
        <v>79.998</v>
      </c>
      <c r="I47" s="21">
        <v>81.636</v>
      </c>
      <c r="J47" s="21">
        <v>1.364</v>
      </c>
      <c r="K47" s="21">
        <v>0</v>
      </c>
      <c r="L47" s="21">
        <v>-0.028</v>
      </c>
      <c r="M47" s="29">
        <f t="shared" si="1"/>
        <v>0</v>
      </c>
      <c r="N47" s="21">
        <v>-0.028</v>
      </c>
      <c r="O47" s="22">
        <v>0</v>
      </c>
      <c r="P47" s="22">
        <v>0</v>
      </c>
    </row>
    <row r="48" spans="1:16" ht="16.5" outlineLevel="2" thickBot="1">
      <c r="A48" s="1" t="s">
        <v>32</v>
      </c>
      <c r="B48" s="1" t="s">
        <v>698</v>
      </c>
      <c r="C48" s="41">
        <f t="shared" si="2"/>
        <v>37</v>
      </c>
      <c r="D48" s="53" t="s">
        <v>699</v>
      </c>
      <c r="E48" s="54">
        <v>50</v>
      </c>
      <c r="F48" s="55">
        <v>10</v>
      </c>
      <c r="G48" s="66">
        <f t="shared" si="0"/>
        <v>5</v>
      </c>
      <c r="H48" s="54">
        <v>16.049</v>
      </c>
      <c r="I48" s="54">
        <v>16.713</v>
      </c>
      <c r="J48" s="54">
        <v>0.373</v>
      </c>
      <c r="K48" s="54">
        <v>0.001</v>
      </c>
      <c r="L48" s="54">
        <v>0.687</v>
      </c>
      <c r="M48" s="29">
        <f t="shared" si="1"/>
        <v>0</v>
      </c>
      <c r="N48" s="54">
        <v>0.687</v>
      </c>
      <c r="O48" s="56">
        <v>0</v>
      </c>
      <c r="P48" s="56">
        <v>0</v>
      </c>
    </row>
    <row r="49" spans="1:16" ht="16.5" outlineLevel="1" thickBot="1">
      <c r="A49" s="31" t="s">
        <v>1242</v>
      </c>
      <c r="C49" s="43">
        <f>COUNT(C12:C48)</f>
        <v>37</v>
      </c>
      <c r="D49" s="45"/>
      <c r="E49" s="45">
        <f>SUBTOTAL(9,E12:E48)</f>
        <v>4751.05</v>
      </c>
      <c r="F49" s="44"/>
      <c r="G49" s="51">
        <f aca="true" t="shared" si="3" ref="G49:N49">SUBTOTAL(9,G12:G48)</f>
        <v>483.21000000000004</v>
      </c>
      <c r="H49" s="45">
        <f t="shared" si="3"/>
        <v>6159.084000000001</v>
      </c>
      <c r="I49" s="45">
        <f t="shared" si="3"/>
        <v>7076.639999999999</v>
      </c>
      <c r="J49" s="45">
        <f t="shared" si="3"/>
        <v>1135.659</v>
      </c>
      <c r="K49" s="45">
        <f t="shared" si="3"/>
        <v>4.390000000000003</v>
      </c>
      <c r="L49" s="45">
        <f t="shared" si="3"/>
        <v>546.018</v>
      </c>
      <c r="M49" s="45">
        <f t="shared" si="3"/>
        <v>-2.290000000000002</v>
      </c>
      <c r="N49" s="45">
        <f t="shared" si="3"/>
        <v>543.7280000000002</v>
      </c>
      <c r="O49" s="46"/>
      <c r="P49" s="46"/>
    </row>
    <row r="50" spans="1:16" ht="15.75" outlineLevel="1">
      <c r="A50" s="31"/>
      <c r="C50" s="47"/>
      <c r="D50" s="34"/>
      <c r="E50" s="57"/>
      <c r="F50" s="27"/>
      <c r="G50" s="67"/>
      <c r="H50" s="57"/>
      <c r="I50" s="57"/>
      <c r="J50" s="57"/>
      <c r="K50" s="57"/>
      <c r="L50" s="57"/>
      <c r="M50" s="57"/>
      <c r="N50" s="57"/>
      <c r="O50" s="58"/>
      <c r="P50" s="58"/>
    </row>
    <row r="51" spans="1:16" ht="18.75" outlineLevel="1">
      <c r="A51" s="31"/>
      <c r="C51" s="47"/>
      <c r="D51" s="19" t="s">
        <v>1282</v>
      </c>
      <c r="E51" s="57"/>
      <c r="F51" s="27"/>
      <c r="G51" s="67"/>
      <c r="H51" s="57"/>
      <c r="I51" s="57"/>
      <c r="J51" s="57"/>
      <c r="K51" s="57"/>
      <c r="L51" s="57"/>
      <c r="M51" s="57"/>
      <c r="N51" s="57"/>
      <c r="O51" s="58"/>
      <c r="P51" s="58"/>
    </row>
    <row r="52" spans="1:16" ht="15.75" outlineLevel="1">
      <c r="A52" s="31"/>
      <c r="C52" s="47"/>
      <c r="D52" s="34"/>
      <c r="E52" s="57"/>
      <c r="F52" s="27"/>
      <c r="G52" s="67"/>
      <c r="H52" s="57"/>
      <c r="I52" s="57"/>
      <c r="J52" s="57"/>
      <c r="K52" s="57"/>
      <c r="L52" s="57"/>
      <c r="M52" s="57"/>
      <c r="N52" s="57"/>
      <c r="O52" s="58"/>
      <c r="P52" s="58"/>
    </row>
    <row r="53" spans="1:16" ht="15.75" outlineLevel="2">
      <c r="A53" s="1" t="s">
        <v>177</v>
      </c>
      <c r="B53" s="1" t="s">
        <v>392</v>
      </c>
      <c r="C53" s="40">
        <f>+C48+1</f>
        <v>38</v>
      </c>
      <c r="D53" s="35" t="s">
        <v>393</v>
      </c>
      <c r="E53" s="29">
        <v>210</v>
      </c>
      <c r="F53" s="28">
        <v>10</v>
      </c>
      <c r="G53" s="64">
        <f aca="true" t="shared" si="4" ref="G53:G91">+E53/F53</f>
        <v>21</v>
      </c>
      <c r="H53" s="29">
        <v>246.818</v>
      </c>
      <c r="I53" s="29">
        <v>282.87</v>
      </c>
      <c r="J53" s="29">
        <v>38.171</v>
      </c>
      <c r="K53" s="29">
        <v>0.1</v>
      </c>
      <c r="L53" s="29">
        <v>28.9</v>
      </c>
      <c r="M53" s="29">
        <f>+N53-L53</f>
        <v>-0.11599999999999966</v>
      </c>
      <c r="N53" s="29">
        <v>28.784</v>
      </c>
      <c r="O53" s="30">
        <v>10</v>
      </c>
      <c r="P53" s="30">
        <v>0</v>
      </c>
    </row>
    <row r="54" spans="1:16" ht="15.75" outlineLevel="2">
      <c r="A54" s="1" t="s">
        <v>177</v>
      </c>
      <c r="B54" s="1" t="s">
        <v>1042</v>
      </c>
      <c r="C54" s="40">
        <f t="shared" si="2"/>
        <v>39</v>
      </c>
      <c r="D54" s="35" t="s">
        <v>1043</v>
      </c>
      <c r="E54" s="29">
        <v>177.047</v>
      </c>
      <c r="F54" s="28">
        <v>10</v>
      </c>
      <c r="G54" s="64">
        <f t="shared" si="4"/>
        <v>17.7047</v>
      </c>
      <c r="H54" s="29">
        <v>218.71</v>
      </c>
      <c r="I54" s="29">
        <v>813.111</v>
      </c>
      <c r="J54" s="29">
        <v>112.453</v>
      </c>
      <c r="K54" s="29">
        <v>69.731</v>
      </c>
      <c r="L54" s="29">
        <v>2.856</v>
      </c>
      <c r="M54" s="29">
        <f aca="true" t="shared" si="5" ref="M54:M91">+N54-L54</f>
        <v>0</v>
      </c>
      <c r="N54" s="29">
        <v>2.856</v>
      </c>
      <c r="O54" s="30">
        <v>2.5</v>
      </c>
      <c r="P54" s="30">
        <v>0</v>
      </c>
    </row>
    <row r="55" spans="1:16" ht="15.75" outlineLevel="2">
      <c r="A55" s="1" t="s">
        <v>177</v>
      </c>
      <c r="B55" s="1" t="s">
        <v>380</v>
      </c>
      <c r="C55" s="40">
        <f t="shared" si="2"/>
        <v>40</v>
      </c>
      <c r="D55" s="36" t="s">
        <v>381</v>
      </c>
      <c r="E55" s="21">
        <v>350</v>
      </c>
      <c r="F55" s="20">
        <v>10</v>
      </c>
      <c r="G55" s="65">
        <f t="shared" si="4"/>
        <v>35</v>
      </c>
      <c r="H55" s="21">
        <v>226.145</v>
      </c>
      <c r="I55" s="21">
        <v>556.811</v>
      </c>
      <c r="J55" s="21">
        <v>36.679</v>
      </c>
      <c r="K55" s="21">
        <v>24.096</v>
      </c>
      <c r="L55" s="21">
        <v>-34.806</v>
      </c>
      <c r="M55" s="29">
        <f t="shared" si="5"/>
        <v>-5.655000000000001</v>
      </c>
      <c r="N55" s="21">
        <v>-40.461</v>
      </c>
      <c r="O55" s="22">
        <v>0</v>
      </c>
      <c r="P55" s="22">
        <v>0</v>
      </c>
    </row>
    <row r="56" spans="1:16" ht="15.75" outlineLevel="2">
      <c r="A56" s="1" t="s">
        <v>177</v>
      </c>
      <c r="B56" s="1" t="s">
        <v>228</v>
      </c>
      <c r="C56" s="40">
        <f t="shared" si="2"/>
        <v>41</v>
      </c>
      <c r="D56" s="36" t="s">
        <v>229</v>
      </c>
      <c r="E56" s="21">
        <v>51.408</v>
      </c>
      <c r="F56" s="20">
        <v>10</v>
      </c>
      <c r="G56" s="65">
        <f t="shared" si="4"/>
        <v>5.1408000000000005</v>
      </c>
      <c r="H56" s="21">
        <v>45.16</v>
      </c>
      <c r="I56" s="21">
        <v>50.256</v>
      </c>
      <c r="J56" s="21">
        <v>6.555</v>
      </c>
      <c r="K56" s="21">
        <v>0</v>
      </c>
      <c r="L56" s="21">
        <v>4.702</v>
      </c>
      <c r="M56" s="29">
        <f t="shared" si="5"/>
        <v>0</v>
      </c>
      <c r="N56" s="21">
        <v>4.702</v>
      </c>
      <c r="O56" s="22">
        <v>7</v>
      </c>
      <c r="P56" s="22">
        <v>0</v>
      </c>
    </row>
    <row r="57" spans="1:16" ht="15.75" outlineLevel="2">
      <c r="A57" s="1" t="s">
        <v>177</v>
      </c>
      <c r="B57" s="1" t="s">
        <v>305</v>
      </c>
      <c r="C57" s="40">
        <f t="shared" si="2"/>
        <v>42</v>
      </c>
      <c r="D57" s="36" t="s">
        <v>306</v>
      </c>
      <c r="E57" s="21">
        <v>481.935</v>
      </c>
      <c r="F57" s="20">
        <v>10</v>
      </c>
      <c r="G57" s="65">
        <f t="shared" si="4"/>
        <v>48.1935</v>
      </c>
      <c r="H57" s="21">
        <v>706.623</v>
      </c>
      <c r="I57" s="21">
        <v>2446.732</v>
      </c>
      <c r="J57" s="21">
        <v>560.445</v>
      </c>
      <c r="K57" s="21">
        <v>121.247</v>
      </c>
      <c r="L57" s="21">
        <v>69.505</v>
      </c>
      <c r="M57" s="29">
        <f t="shared" si="5"/>
        <v>0</v>
      </c>
      <c r="N57" s="21">
        <v>69.505</v>
      </c>
      <c r="O57" s="22">
        <v>11</v>
      </c>
      <c r="P57" s="22">
        <v>0</v>
      </c>
    </row>
    <row r="58" spans="1:16" ht="15.75" outlineLevel="2">
      <c r="A58" s="1" t="s">
        <v>177</v>
      </c>
      <c r="B58" s="1" t="s">
        <v>503</v>
      </c>
      <c r="C58" s="40">
        <f t="shared" si="2"/>
        <v>43</v>
      </c>
      <c r="D58" s="36" t="s">
        <v>504</v>
      </c>
      <c r="E58" s="21">
        <v>64.625</v>
      </c>
      <c r="F58" s="20">
        <v>10</v>
      </c>
      <c r="G58" s="65">
        <f t="shared" si="4"/>
        <v>6.4625</v>
      </c>
      <c r="H58" s="21">
        <v>67.766</v>
      </c>
      <c r="I58" s="21">
        <v>106.858</v>
      </c>
      <c r="J58" s="21">
        <v>13.086</v>
      </c>
      <c r="K58" s="21">
        <v>2.718</v>
      </c>
      <c r="L58" s="21">
        <v>5.166</v>
      </c>
      <c r="M58" s="29">
        <f t="shared" si="5"/>
        <v>-0.49100000000000055</v>
      </c>
      <c r="N58" s="21">
        <v>4.675</v>
      </c>
      <c r="O58" s="22">
        <v>5.5</v>
      </c>
      <c r="P58" s="22">
        <v>0</v>
      </c>
    </row>
    <row r="59" spans="1:16" ht="15.75" outlineLevel="2">
      <c r="A59" s="1" t="s">
        <v>177</v>
      </c>
      <c r="B59" s="1" t="s">
        <v>1044</v>
      </c>
      <c r="C59" s="40">
        <f t="shared" si="2"/>
        <v>44</v>
      </c>
      <c r="D59" s="36" t="s">
        <v>1045</v>
      </c>
      <c r="E59" s="21">
        <v>30</v>
      </c>
      <c r="F59" s="20">
        <v>10</v>
      </c>
      <c r="G59" s="65">
        <f t="shared" si="4"/>
        <v>3</v>
      </c>
      <c r="H59" s="21">
        <v>-4.484</v>
      </c>
      <c r="I59" s="21">
        <v>2.291</v>
      </c>
      <c r="J59" s="21">
        <v>0</v>
      </c>
      <c r="K59" s="21">
        <v>0</v>
      </c>
      <c r="L59" s="21">
        <v>-0.187</v>
      </c>
      <c r="M59" s="29">
        <f t="shared" si="5"/>
        <v>0</v>
      </c>
      <c r="N59" s="21">
        <v>-0.187</v>
      </c>
      <c r="O59" s="22">
        <v>0</v>
      </c>
      <c r="P59" s="22">
        <v>0</v>
      </c>
    </row>
    <row r="60" spans="1:16" ht="15.75" outlineLevel="2">
      <c r="A60" s="1" t="s">
        <v>177</v>
      </c>
      <c r="B60" s="1" t="s">
        <v>521</v>
      </c>
      <c r="C60" s="40">
        <f t="shared" si="2"/>
        <v>45</v>
      </c>
      <c r="D60" s="36" t="s">
        <v>522</v>
      </c>
      <c r="E60" s="21">
        <v>113.4</v>
      </c>
      <c r="F60" s="20">
        <v>10</v>
      </c>
      <c r="G60" s="65">
        <f t="shared" si="4"/>
        <v>11.34</v>
      </c>
      <c r="H60" s="21">
        <v>96.006</v>
      </c>
      <c r="I60" s="21">
        <v>111.809</v>
      </c>
      <c r="J60" s="21">
        <v>26.926</v>
      </c>
      <c r="K60" s="21">
        <v>0.014</v>
      </c>
      <c r="L60" s="21">
        <v>3.172</v>
      </c>
      <c r="M60" s="29">
        <f t="shared" si="5"/>
        <v>-0.7930000000000001</v>
      </c>
      <c r="N60" s="21">
        <v>2.379</v>
      </c>
      <c r="O60" s="22">
        <v>0</v>
      </c>
      <c r="P60" s="22">
        <v>0</v>
      </c>
    </row>
    <row r="61" spans="1:16" ht="15.75" outlineLevel="2">
      <c r="A61" s="1" t="s">
        <v>177</v>
      </c>
      <c r="B61" s="1" t="s">
        <v>319</v>
      </c>
      <c r="C61" s="40">
        <f t="shared" si="2"/>
        <v>46</v>
      </c>
      <c r="D61" s="36" t="s">
        <v>320</v>
      </c>
      <c r="E61" s="21">
        <v>262.2</v>
      </c>
      <c r="F61" s="20">
        <v>10</v>
      </c>
      <c r="G61" s="65">
        <f t="shared" si="4"/>
        <v>26.22</v>
      </c>
      <c r="H61" s="21">
        <v>350.324</v>
      </c>
      <c r="I61" s="21">
        <v>410.851</v>
      </c>
      <c r="J61" s="21">
        <v>58.494</v>
      </c>
      <c r="K61" s="21">
        <v>0.088</v>
      </c>
      <c r="L61" s="21">
        <v>46.414</v>
      </c>
      <c r="M61" s="29">
        <f t="shared" si="5"/>
        <v>0</v>
      </c>
      <c r="N61" s="21">
        <v>46.414</v>
      </c>
      <c r="O61" s="22">
        <v>14</v>
      </c>
      <c r="P61" s="22">
        <v>0</v>
      </c>
    </row>
    <row r="62" spans="1:16" ht="15.75" outlineLevel="2">
      <c r="A62" s="1" t="s">
        <v>177</v>
      </c>
      <c r="B62" s="1" t="s">
        <v>1030</v>
      </c>
      <c r="C62" s="40">
        <f t="shared" si="2"/>
        <v>47</v>
      </c>
      <c r="D62" s="36" t="s">
        <v>1031</v>
      </c>
      <c r="E62" s="21">
        <v>900</v>
      </c>
      <c r="F62" s="20">
        <v>10</v>
      </c>
      <c r="G62" s="65">
        <f t="shared" si="4"/>
        <v>90</v>
      </c>
      <c r="H62" s="21">
        <v>924.343</v>
      </c>
      <c r="I62" s="21">
        <v>1533.714</v>
      </c>
      <c r="J62" s="21">
        <v>295.591</v>
      </c>
      <c r="K62" s="21">
        <v>59.656</v>
      </c>
      <c r="L62" s="21">
        <v>118.843</v>
      </c>
      <c r="M62" s="29">
        <f t="shared" si="5"/>
        <v>0</v>
      </c>
      <c r="N62" s="21">
        <v>118.843</v>
      </c>
      <c r="O62" s="22">
        <v>7.1</v>
      </c>
      <c r="P62" s="22">
        <v>0</v>
      </c>
    </row>
    <row r="63" spans="1:16" ht="15.75" outlineLevel="2">
      <c r="A63" s="1" t="s">
        <v>177</v>
      </c>
      <c r="B63" s="1" t="s">
        <v>1046</v>
      </c>
      <c r="C63" s="40">
        <f t="shared" si="2"/>
        <v>48</v>
      </c>
      <c r="D63" s="36" t="s">
        <v>1047</v>
      </c>
      <c r="E63" s="21">
        <v>100</v>
      </c>
      <c r="F63" s="20">
        <v>10</v>
      </c>
      <c r="G63" s="65">
        <f t="shared" si="4"/>
        <v>10</v>
      </c>
      <c r="H63" s="21">
        <v>2.417</v>
      </c>
      <c r="I63" s="21">
        <v>2.599</v>
      </c>
      <c r="J63" s="21">
        <v>0.035</v>
      </c>
      <c r="K63" s="21">
        <v>0</v>
      </c>
      <c r="L63" s="21">
        <v>-0.736</v>
      </c>
      <c r="M63" s="29">
        <f t="shared" si="5"/>
        <v>0</v>
      </c>
      <c r="N63" s="21">
        <v>-0.736</v>
      </c>
      <c r="O63" s="22">
        <v>0</v>
      </c>
      <c r="P63" s="22">
        <v>0</v>
      </c>
    </row>
    <row r="64" spans="1:16" ht="15.75" outlineLevel="2">
      <c r="A64" s="1" t="s">
        <v>177</v>
      </c>
      <c r="B64" s="1" t="s">
        <v>463</v>
      </c>
      <c r="C64" s="40">
        <f t="shared" si="2"/>
        <v>49</v>
      </c>
      <c r="D64" s="36" t="s">
        <v>464</v>
      </c>
      <c r="E64" s="21">
        <v>206.333</v>
      </c>
      <c r="F64" s="20">
        <v>10</v>
      </c>
      <c r="G64" s="65">
        <f t="shared" si="4"/>
        <v>20.6333</v>
      </c>
      <c r="H64" s="21">
        <v>244.905</v>
      </c>
      <c r="I64" s="21">
        <v>395.069</v>
      </c>
      <c r="J64" s="21">
        <v>108.066</v>
      </c>
      <c r="K64" s="21">
        <v>15.588</v>
      </c>
      <c r="L64" s="21">
        <v>23.505</v>
      </c>
      <c r="M64" s="29">
        <f t="shared" si="5"/>
        <v>0</v>
      </c>
      <c r="N64" s="21">
        <v>23.505</v>
      </c>
      <c r="O64" s="22">
        <v>10</v>
      </c>
      <c r="P64" s="22">
        <v>0</v>
      </c>
    </row>
    <row r="65" spans="1:16" ht="15.75" outlineLevel="2">
      <c r="A65" s="1" t="s">
        <v>177</v>
      </c>
      <c r="B65" s="1" t="s">
        <v>293</v>
      </c>
      <c r="C65" s="40">
        <f t="shared" si="2"/>
        <v>50</v>
      </c>
      <c r="D65" s="36" t="s">
        <v>294</v>
      </c>
      <c r="E65" s="21">
        <v>56.25</v>
      </c>
      <c r="F65" s="20">
        <v>10</v>
      </c>
      <c r="G65" s="65">
        <f t="shared" si="4"/>
        <v>5.625</v>
      </c>
      <c r="H65" s="21">
        <v>4.093</v>
      </c>
      <c r="I65" s="21">
        <v>85.297</v>
      </c>
      <c r="J65" s="21">
        <v>11.023</v>
      </c>
      <c r="K65" s="21">
        <v>8.94</v>
      </c>
      <c r="L65" s="21">
        <v>-11.473</v>
      </c>
      <c r="M65" s="29">
        <f t="shared" si="5"/>
        <v>-0.6979999999999986</v>
      </c>
      <c r="N65" s="21">
        <v>-12.171</v>
      </c>
      <c r="O65" s="22">
        <v>0</v>
      </c>
      <c r="P65" s="22">
        <v>0</v>
      </c>
    </row>
    <row r="66" spans="1:16" ht="15.75" outlineLevel="2">
      <c r="A66" s="1" t="s">
        <v>177</v>
      </c>
      <c r="B66" s="1" t="s">
        <v>317</v>
      </c>
      <c r="C66" s="40">
        <f t="shared" si="2"/>
        <v>51</v>
      </c>
      <c r="D66" s="36" t="s">
        <v>318</v>
      </c>
      <c r="E66" s="21">
        <v>374.22</v>
      </c>
      <c r="F66" s="20">
        <v>10</v>
      </c>
      <c r="G66" s="65">
        <f t="shared" si="4"/>
        <v>37.422000000000004</v>
      </c>
      <c r="H66" s="21">
        <v>695.403</v>
      </c>
      <c r="I66" s="21">
        <v>2466.171</v>
      </c>
      <c r="J66" s="21">
        <v>1082.385</v>
      </c>
      <c r="K66" s="21">
        <v>127.798</v>
      </c>
      <c r="L66" s="21">
        <v>172.439</v>
      </c>
      <c r="M66" s="29">
        <f t="shared" si="5"/>
        <v>0</v>
      </c>
      <c r="N66" s="21">
        <v>172.439</v>
      </c>
      <c r="O66" s="22">
        <v>40</v>
      </c>
      <c r="P66" s="22">
        <v>0</v>
      </c>
    </row>
    <row r="67" spans="1:16" ht="15.75" outlineLevel="2">
      <c r="A67" s="1" t="s">
        <v>177</v>
      </c>
      <c r="B67" s="1" t="s">
        <v>634</v>
      </c>
      <c r="C67" s="40">
        <f t="shared" si="2"/>
        <v>52</v>
      </c>
      <c r="D67" s="36" t="s">
        <v>635</v>
      </c>
      <c r="E67" s="21">
        <v>397.072</v>
      </c>
      <c r="F67" s="20">
        <v>10</v>
      </c>
      <c r="G67" s="65">
        <f t="shared" si="4"/>
        <v>39.7072</v>
      </c>
      <c r="H67" s="21">
        <v>523.451</v>
      </c>
      <c r="I67" s="21">
        <v>706.858</v>
      </c>
      <c r="J67" s="21">
        <v>228.971</v>
      </c>
      <c r="K67" s="21">
        <v>0.41</v>
      </c>
      <c r="L67" s="21">
        <v>81.193</v>
      </c>
      <c r="M67" s="29">
        <f t="shared" si="5"/>
        <v>2.3640000000000043</v>
      </c>
      <c r="N67" s="21">
        <v>83.557</v>
      </c>
      <c r="O67" s="22">
        <v>16</v>
      </c>
      <c r="P67" s="22">
        <v>0</v>
      </c>
    </row>
    <row r="68" spans="1:16" ht="15.75" outlineLevel="2">
      <c r="A68" s="1" t="s">
        <v>177</v>
      </c>
      <c r="B68" s="1" t="s">
        <v>295</v>
      </c>
      <c r="C68" s="40">
        <f t="shared" si="2"/>
        <v>53</v>
      </c>
      <c r="D68" s="36" t="s">
        <v>296</v>
      </c>
      <c r="E68" s="21">
        <v>252</v>
      </c>
      <c r="F68" s="20">
        <v>5</v>
      </c>
      <c r="G68" s="65">
        <f t="shared" si="4"/>
        <v>50.4</v>
      </c>
      <c r="H68" s="21">
        <v>423.236</v>
      </c>
      <c r="I68" s="21">
        <v>1259.573</v>
      </c>
      <c r="J68" s="21">
        <v>567.045</v>
      </c>
      <c r="K68" s="21">
        <v>68.09</v>
      </c>
      <c r="L68" s="21">
        <v>65.057</v>
      </c>
      <c r="M68" s="29">
        <f t="shared" si="5"/>
        <v>0</v>
      </c>
      <c r="N68" s="21">
        <v>65.057</v>
      </c>
      <c r="O68" s="22">
        <v>20</v>
      </c>
      <c r="P68" s="22">
        <v>0</v>
      </c>
    </row>
    <row r="69" spans="1:16" ht="15.75" outlineLevel="2">
      <c r="A69" s="1" t="s">
        <v>177</v>
      </c>
      <c r="B69" s="1" t="s">
        <v>465</v>
      </c>
      <c r="C69" s="40">
        <f t="shared" si="2"/>
        <v>54</v>
      </c>
      <c r="D69" s="36" t="s">
        <v>466</v>
      </c>
      <c r="E69" s="21">
        <v>205.32</v>
      </c>
      <c r="F69" s="20">
        <v>10</v>
      </c>
      <c r="G69" s="65">
        <f t="shared" si="4"/>
        <v>20.532</v>
      </c>
      <c r="H69" s="21">
        <v>56.641</v>
      </c>
      <c r="I69" s="21">
        <v>74.499</v>
      </c>
      <c r="J69" s="21">
        <v>7.009</v>
      </c>
      <c r="K69" s="21">
        <v>2.334</v>
      </c>
      <c r="L69" s="21">
        <v>-7.309</v>
      </c>
      <c r="M69" s="29">
        <f t="shared" si="5"/>
        <v>0</v>
      </c>
      <c r="N69" s="21">
        <v>-7.309</v>
      </c>
      <c r="O69" s="22">
        <v>0</v>
      </c>
      <c r="P69" s="22">
        <v>0</v>
      </c>
    </row>
    <row r="70" spans="1:16" ht="15.75" outlineLevel="2">
      <c r="A70" s="1" t="s">
        <v>177</v>
      </c>
      <c r="B70" s="1" t="s">
        <v>236</v>
      </c>
      <c r="C70" s="40">
        <f t="shared" si="2"/>
        <v>55</v>
      </c>
      <c r="D70" s="36" t="s">
        <v>237</v>
      </c>
      <c r="E70" s="21">
        <v>116.875</v>
      </c>
      <c r="F70" s="20">
        <v>10</v>
      </c>
      <c r="G70" s="65">
        <f t="shared" si="4"/>
        <v>11.6875</v>
      </c>
      <c r="H70" s="21">
        <v>138.514</v>
      </c>
      <c r="I70" s="21">
        <v>227.911</v>
      </c>
      <c r="J70" s="21">
        <v>33.54</v>
      </c>
      <c r="K70" s="21">
        <v>13.572</v>
      </c>
      <c r="L70" s="21">
        <v>13.757</v>
      </c>
      <c r="M70" s="29">
        <f t="shared" si="5"/>
        <v>0</v>
      </c>
      <c r="N70" s="21">
        <v>13.757</v>
      </c>
      <c r="O70" s="22">
        <v>8.5</v>
      </c>
      <c r="P70" s="22">
        <v>0</v>
      </c>
    </row>
    <row r="71" spans="1:16" ht="15.75" outlineLevel="2">
      <c r="A71" s="1" t="s">
        <v>177</v>
      </c>
      <c r="B71" s="1" t="s">
        <v>350</v>
      </c>
      <c r="C71" s="40">
        <f t="shared" si="2"/>
        <v>56</v>
      </c>
      <c r="D71" s="36" t="s">
        <v>351</v>
      </c>
      <c r="E71" s="21">
        <v>30</v>
      </c>
      <c r="F71" s="20">
        <v>10</v>
      </c>
      <c r="G71" s="65">
        <f t="shared" si="4"/>
        <v>3</v>
      </c>
      <c r="H71" s="21">
        <v>58.484</v>
      </c>
      <c r="I71" s="21">
        <v>149.356</v>
      </c>
      <c r="J71" s="21">
        <v>300.083</v>
      </c>
      <c r="K71" s="21">
        <v>0.047</v>
      </c>
      <c r="L71" s="21">
        <v>36.459</v>
      </c>
      <c r="M71" s="29">
        <f t="shared" si="5"/>
        <v>-17.355000000000004</v>
      </c>
      <c r="N71" s="21">
        <v>19.104</v>
      </c>
      <c r="O71" s="22">
        <v>50</v>
      </c>
      <c r="P71" s="22">
        <v>0</v>
      </c>
    </row>
    <row r="72" spans="1:16" ht="15.75" outlineLevel="2">
      <c r="A72" s="1" t="s">
        <v>177</v>
      </c>
      <c r="B72" s="1" t="s">
        <v>303</v>
      </c>
      <c r="C72" s="40">
        <f t="shared" si="2"/>
        <v>57</v>
      </c>
      <c r="D72" s="36" t="s">
        <v>304</v>
      </c>
      <c r="E72" s="21">
        <v>94.875</v>
      </c>
      <c r="F72" s="20">
        <v>10</v>
      </c>
      <c r="G72" s="65">
        <f t="shared" si="4"/>
        <v>9.4875</v>
      </c>
      <c r="H72" s="21">
        <v>-0.672</v>
      </c>
      <c r="I72" s="21">
        <v>2.968</v>
      </c>
      <c r="J72" s="21">
        <v>-0.394</v>
      </c>
      <c r="K72" s="21">
        <v>0</v>
      </c>
      <c r="L72" s="21">
        <v>-19.834</v>
      </c>
      <c r="M72" s="29">
        <f t="shared" si="5"/>
        <v>0</v>
      </c>
      <c r="N72" s="21">
        <v>-19.834</v>
      </c>
      <c r="O72" s="22">
        <v>0</v>
      </c>
      <c r="P72" s="22">
        <v>0</v>
      </c>
    </row>
    <row r="73" spans="1:16" ht="15.75" outlineLevel="2">
      <c r="A73" s="1" t="s">
        <v>177</v>
      </c>
      <c r="B73" s="1" t="s">
        <v>421</v>
      </c>
      <c r="C73" s="40">
        <f t="shared" si="2"/>
        <v>58</v>
      </c>
      <c r="D73" s="36" t="s">
        <v>422</v>
      </c>
      <c r="E73" s="21">
        <v>77.558</v>
      </c>
      <c r="F73" s="20">
        <v>10</v>
      </c>
      <c r="G73" s="65">
        <f t="shared" si="4"/>
        <v>7.755800000000001</v>
      </c>
      <c r="H73" s="21">
        <v>11.904</v>
      </c>
      <c r="I73" s="21">
        <v>16.526</v>
      </c>
      <c r="J73" s="21">
        <v>1.019</v>
      </c>
      <c r="K73" s="21">
        <v>0.002</v>
      </c>
      <c r="L73" s="21">
        <v>-12.296</v>
      </c>
      <c r="M73" s="29">
        <f t="shared" si="5"/>
        <v>0.06999999999999851</v>
      </c>
      <c r="N73" s="21">
        <v>-12.226</v>
      </c>
      <c r="O73" s="22">
        <v>0</v>
      </c>
      <c r="P73" s="22">
        <v>0</v>
      </c>
    </row>
    <row r="74" spans="1:16" ht="15.75" outlineLevel="2">
      <c r="A74" s="1" t="s">
        <v>177</v>
      </c>
      <c r="B74" s="1" t="s">
        <v>657</v>
      </c>
      <c r="C74" s="40">
        <f t="shared" si="2"/>
        <v>59</v>
      </c>
      <c r="D74" s="36" t="s">
        <v>658</v>
      </c>
      <c r="E74" s="21">
        <v>100</v>
      </c>
      <c r="F74" s="20">
        <v>10</v>
      </c>
      <c r="G74" s="65">
        <f t="shared" si="4"/>
        <v>10</v>
      </c>
      <c r="H74" s="21">
        <v>109.535</v>
      </c>
      <c r="I74" s="21">
        <v>118.109</v>
      </c>
      <c r="J74" s="21">
        <v>17.781</v>
      </c>
      <c r="K74" s="21">
        <v>0.063</v>
      </c>
      <c r="L74" s="21">
        <v>3.316</v>
      </c>
      <c r="M74" s="29">
        <f t="shared" si="5"/>
        <v>-2.223</v>
      </c>
      <c r="N74" s="21">
        <v>1.093</v>
      </c>
      <c r="O74" s="22">
        <v>0</v>
      </c>
      <c r="P74" s="22">
        <v>0</v>
      </c>
    </row>
    <row r="75" spans="1:16" ht="15.75" outlineLevel="2">
      <c r="A75" s="1" t="s">
        <v>177</v>
      </c>
      <c r="B75" s="1" t="s">
        <v>423</v>
      </c>
      <c r="C75" s="40">
        <f t="shared" si="2"/>
        <v>60</v>
      </c>
      <c r="D75" s="36" t="s">
        <v>424</v>
      </c>
      <c r="E75" s="21">
        <v>395.911</v>
      </c>
      <c r="F75" s="20">
        <v>5</v>
      </c>
      <c r="G75" s="65">
        <f t="shared" si="4"/>
        <v>79.1822</v>
      </c>
      <c r="H75" s="21">
        <v>-90.034</v>
      </c>
      <c r="I75" s="21">
        <v>108.657</v>
      </c>
      <c r="J75" s="21">
        <v>8.037</v>
      </c>
      <c r="K75" s="21">
        <v>15.762</v>
      </c>
      <c r="L75" s="21">
        <v>-13.747</v>
      </c>
      <c r="M75" s="29">
        <f t="shared" si="5"/>
        <v>0</v>
      </c>
      <c r="N75" s="21">
        <v>-13.747</v>
      </c>
      <c r="O75" s="22">
        <v>0</v>
      </c>
      <c r="P75" s="22">
        <v>0</v>
      </c>
    </row>
    <row r="76" spans="1:16" ht="15.75" outlineLevel="2">
      <c r="A76" s="1" t="s">
        <v>177</v>
      </c>
      <c r="B76" s="1" t="s">
        <v>230</v>
      </c>
      <c r="C76" s="40">
        <f t="shared" si="2"/>
        <v>61</v>
      </c>
      <c r="D76" s="36" t="s">
        <v>231</v>
      </c>
      <c r="E76" s="21">
        <v>83.16</v>
      </c>
      <c r="F76" s="20">
        <v>10</v>
      </c>
      <c r="G76" s="65">
        <f t="shared" si="4"/>
        <v>8.315999999999999</v>
      </c>
      <c r="H76" s="21">
        <v>34.363</v>
      </c>
      <c r="I76" s="21">
        <v>41.547</v>
      </c>
      <c r="J76" s="21">
        <v>9.896</v>
      </c>
      <c r="K76" s="21">
        <v>0.022</v>
      </c>
      <c r="L76" s="21">
        <v>7.2</v>
      </c>
      <c r="M76" s="29">
        <f t="shared" si="5"/>
        <v>-0.13100000000000023</v>
      </c>
      <c r="N76" s="21">
        <v>7.069</v>
      </c>
      <c r="O76" s="22">
        <v>5</v>
      </c>
      <c r="P76" s="22">
        <v>0</v>
      </c>
    </row>
    <row r="77" spans="1:16" ht="15.75" outlineLevel="2">
      <c r="A77" s="1" t="s">
        <v>177</v>
      </c>
      <c r="B77" s="1" t="s">
        <v>198</v>
      </c>
      <c r="C77" s="40">
        <f t="shared" si="2"/>
        <v>62</v>
      </c>
      <c r="D77" s="36" t="s">
        <v>199</v>
      </c>
      <c r="E77" s="21">
        <v>182.574</v>
      </c>
      <c r="F77" s="20">
        <v>10</v>
      </c>
      <c r="G77" s="65">
        <f t="shared" si="4"/>
        <v>18.2574</v>
      </c>
      <c r="H77" s="21">
        <v>215.177</v>
      </c>
      <c r="I77" s="21">
        <v>324.266</v>
      </c>
      <c r="J77" s="21">
        <v>154.011</v>
      </c>
      <c r="K77" s="21">
        <v>0</v>
      </c>
      <c r="L77" s="21">
        <v>27.759</v>
      </c>
      <c r="M77" s="29">
        <f t="shared" si="5"/>
        <v>0</v>
      </c>
      <c r="N77" s="21">
        <v>27.759</v>
      </c>
      <c r="O77" s="22">
        <v>12.5</v>
      </c>
      <c r="P77" s="22">
        <v>0</v>
      </c>
    </row>
    <row r="78" spans="1:16" ht="15.75" outlineLevel="2">
      <c r="A78" s="1" t="s">
        <v>177</v>
      </c>
      <c r="B78" s="1" t="s">
        <v>200</v>
      </c>
      <c r="C78" s="40">
        <f t="shared" si="2"/>
        <v>63</v>
      </c>
      <c r="D78" s="36" t="s">
        <v>201</v>
      </c>
      <c r="E78" s="21">
        <v>75.778</v>
      </c>
      <c r="F78" s="20">
        <v>10</v>
      </c>
      <c r="G78" s="65">
        <f t="shared" si="4"/>
        <v>7.577800000000001</v>
      </c>
      <c r="H78" s="21">
        <v>18.844</v>
      </c>
      <c r="I78" s="21">
        <v>25.768</v>
      </c>
      <c r="J78" s="21">
        <v>4.606</v>
      </c>
      <c r="K78" s="21">
        <v>0.002</v>
      </c>
      <c r="L78" s="21">
        <v>-9.225</v>
      </c>
      <c r="M78" s="29">
        <f t="shared" si="5"/>
        <v>-0.09699999999999953</v>
      </c>
      <c r="N78" s="21">
        <v>-9.322</v>
      </c>
      <c r="O78" s="22">
        <v>0</v>
      </c>
      <c r="P78" s="22">
        <v>0</v>
      </c>
    </row>
    <row r="79" spans="1:16" ht="15.75" outlineLevel="2">
      <c r="A79" s="1" t="s">
        <v>177</v>
      </c>
      <c r="B79" s="1" t="s">
        <v>495</v>
      </c>
      <c r="C79" s="40">
        <f t="shared" si="2"/>
        <v>64</v>
      </c>
      <c r="D79" s="36" t="s">
        <v>496</v>
      </c>
      <c r="E79" s="21">
        <v>51.8</v>
      </c>
      <c r="F79" s="20">
        <v>5</v>
      </c>
      <c r="G79" s="65">
        <f t="shared" si="4"/>
        <v>10.36</v>
      </c>
      <c r="H79" s="21">
        <v>13.137</v>
      </c>
      <c r="I79" s="21">
        <v>29.736</v>
      </c>
      <c r="J79" s="21">
        <v>11.585</v>
      </c>
      <c r="K79" s="21">
        <v>0.002</v>
      </c>
      <c r="L79" s="21">
        <v>0.538</v>
      </c>
      <c r="M79" s="29">
        <f t="shared" si="5"/>
        <v>-0.403</v>
      </c>
      <c r="N79" s="21">
        <v>0.135</v>
      </c>
      <c r="O79" s="22">
        <v>0</v>
      </c>
      <c r="P79" s="22">
        <v>0</v>
      </c>
    </row>
    <row r="80" spans="1:16" ht="15.75" outlineLevel="2">
      <c r="A80" s="1" t="s">
        <v>177</v>
      </c>
      <c r="B80" s="1" t="s">
        <v>1048</v>
      </c>
      <c r="C80" s="40">
        <f t="shared" si="2"/>
        <v>65</v>
      </c>
      <c r="D80" s="36" t="s">
        <v>1049</v>
      </c>
      <c r="E80" s="21">
        <v>125.4</v>
      </c>
      <c r="F80" s="20">
        <v>10</v>
      </c>
      <c r="G80" s="65">
        <f t="shared" si="4"/>
        <v>12.540000000000001</v>
      </c>
      <c r="H80" s="21">
        <v>68.842</v>
      </c>
      <c r="I80" s="21">
        <v>76.047</v>
      </c>
      <c r="J80" s="21">
        <v>5.837</v>
      </c>
      <c r="K80" s="21">
        <v>0.006</v>
      </c>
      <c r="L80" s="21">
        <v>9.086</v>
      </c>
      <c r="M80" s="29">
        <f t="shared" si="5"/>
        <v>-0.21499999999999986</v>
      </c>
      <c r="N80" s="21">
        <v>8.871</v>
      </c>
      <c r="O80" s="22">
        <v>0</v>
      </c>
      <c r="P80" s="22">
        <v>0</v>
      </c>
    </row>
    <row r="81" spans="1:16" ht="15.75" outlineLevel="2">
      <c r="A81" s="1" t="s">
        <v>177</v>
      </c>
      <c r="B81" s="1" t="s">
        <v>445</v>
      </c>
      <c r="C81" s="40">
        <f t="shared" si="2"/>
        <v>66</v>
      </c>
      <c r="D81" s="36" t="s">
        <v>446</v>
      </c>
      <c r="E81" s="21">
        <v>50</v>
      </c>
      <c r="F81" s="20">
        <v>10</v>
      </c>
      <c r="G81" s="65">
        <f t="shared" si="4"/>
        <v>5</v>
      </c>
      <c r="H81" s="21">
        <v>56.192</v>
      </c>
      <c r="I81" s="21">
        <v>89.419</v>
      </c>
      <c r="J81" s="21">
        <v>11.543</v>
      </c>
      <c r="K81" s="21">
        <v>0.027</v>
      </c>
      <c r="L81" s="21">
        <v>5.841</v>
      </c>
      <c r="M81" s="29">
        <f t="shared" si="5"/>
        <v>-0.8239999999999998</v>
      </c>
      <c r="N81" s="21">
        <v>5.017</v>
      </c>
      <c r="O81" s="22">
        <v>10</v>
      </c>
      <c r="P81" s="22">
        <v>0</v>
      </c>
    </row>
    <row r="82" spans="1:16" ht="15.75" outlineLevel="2">
      <c r="A82" s="1" t="s">
        <v>177</v>
      </c>
      <c r="B82" s="1" t="s">
        <v>178</v>
      </c>
      <c r="C82" s="40">
        <f aca="true" t="shared" si="6" ref="C82:C91">+C81+1</f>
        <v>67</v>
      </c>
      <c r="D82" s="36" t="s">
        <v>179</v>
      </c>
      <c r="E82" s="21">
        <v>77.673</v>
      </c>
      <c r="F82" s="20">
        <v>10</v>
      </c>
      <c r="G82" s="65">
        <f t="shared" si="4"/>
        <v>7.7673000000000005</v>
      </c>
      <c r="H82" s="21">
        <v>93.173</v>
      </c>
      <c r="I82" s="21">
        <v>102.43</v>
      </c>
      <c r="J82" s="21">
        <v>30.105</v>
      </c>
      <c r="K82" s="21">
        <v>0.016</v>
      </c>
      <c r="L82" s="21">
        <v>2.6</v>
      </c>
      <c r="M82" s="29">
        <f t="shared" si="5"/>
        <v>0</v>
      </c>
      <c r="N82" s="21">
        <v>2.6</v>
      </c>
      <c r="O82" s="22">
        <v>0</v>
      </c>
      <c r="P82" s="22">
        <v>0</v>
      </c>
    </row>
    <row r="83" spans="1:16" ht="15.75" outlineLevel="2">
      <c r="A83" s="1" t="s">
        <v>177</v>
      </c>
      <c r="B83" s="1" t="s">
        <v>301</v>
      </c>
      <c r="C83" s="40">
        <f t="shared" si="6"/>
        <v>68</v>
      </c>
      <c r="D83" s="36" t="s">
        <v>302</v>
      </c>
      <c r="E83" s="21">
        <v>163.13</v>
      </c>
      <c r="F83" s="20">
        <v>10</v>
      </c>
      <c r="G83" s="65">
        <f t="shared" si="4"/>
        <v>16.313</v>
      </c>
      <c r="H83" s="21">
        <v>173.273</v>
      </c>
      <c r="I83" s="21">
        <v>571.957</v>
      </c>
      <c r="J83" s="21">
        <v>142.652</v>
      </c>
      <c r="K83" s="21">
        <v>59.865</v>
      </c>
      <c r="L83" s="21">
        <v>10.797</v>
      </c>
      <c r="M83" s="29">
        <f t="shared" si="5"/>
        <v>0</v>
      </c>
      <c r="N83" s="21">
        <v>10.797</v>
      </c>
      <c r="O83" s="22">
        <v>5</v>
      </c>
      <c r="P83" s="22">
        <v>0</v>
      </c>
    </row>
    <row r="84" spans="1:16" ht="15.75" outlineLevel="2">
      <c r="A84" s="1" t="s">
        <v>177</v>
      </c>
      <c r="B84" s="1" t="s">
        <v>559</v>
      </c>
      <c r="C84" s="40">
        <f t="shared" si="6"/>
        <v>69</v>
      </c>
      <c r="D84" s="36" t="s">
        <v>560</v>
      </c>
      <c r="E84" s="21">
        <v>872.176</v>
      </c>
      <c r="F84" s="20">
        <v>10</v>
      </c>
      <c r="G84" s="65">
        <f t="shared" si="4"/>
        <v>87.2176</v>
      </c>
      <c r="H84" s="21">
        <v>342.145</v>
      </c>
      <c r="I84" s="21">
        <v>366.095</v>
      </c>
      <c r="J84" s="21">
        <v>32.121</v>
      </c>
      <c r="K84" s="21">
        <v>1.235</v>
      </c>
      <c r="L84" s="21">
        <v>31.234</v>
      </c>
      <c r="M84" s="29">
        <f t="shared" si="5"/>
        <v>-0.21100000000000207</v>
      </c>
      <c r="N84" s="21">
        <v>31.023</v>
      </c>
      <c r="O84" s="22">
        <v>0</v>
      </c>
      <c r="P84" s="22">
        <v>0</v>
      </c>
    </row>
    <row r="85" spans="1:16" ht="15.75" outlineLevel="2">
      <c r="A85" s="1" t="s">
        <v>177</v>
      </c>
      <c r="B85" s="1" t="s">
        <v>378</v>
      </c>
      <c r="C85" s="40">
        <f t="shared" si="6"/>
        <v>70</v>
      </c>
      <c r="D85" s="36" t="s">
        <v>379</v>
      </c>
      <c r="E85" s="21">
        <v>340.2</v>
      </c>
      <c r="F85" s="20">
        <v>10</v>
      </c>
      <c r="G85" s="65">
        <f t="shared" si="4"/>
        <v>34.019999999999996</v>
      </c>
      <c r="H85" s="21">
        <v>404.55</v>
      </c>
      <c r="I85" s="21">
        <v>483.279</v>
      </c>
      <c r="J85" s="21">
        <v>55.79</v>
      </c>
      <c r="K85" s="21">
        <v>0.149</v>
      </c>
      <c r="L85" s="21">
        <v>40.931</v>
      </c>
      <c r="M85" s="29">
        <f t="shared" si="5"/>
        <v>0</v>
      </c>
      <c r="N85" s="21">
        <v>40.931</v>
      </c>
      <c r="O85" s="22">
        <v>12</v>
      </c>
      <c r="P85" s="22">
        <v>0</v>
      </c>
    </row>
    <row r="86" spans="1:16" ht="15.75" outlineLevel="2">
      <c r="A86" s="1" t="s">
        <v>177</v>
      </c>
      <c r="B86" s="1" t="s">
        <v>642</v>
      </c>
      <c r="C86" s="40">
        <f t="shared" si="6"/>
        <v>71</v>
      </c>
      <c r="D86" s="36" t="s">
        <v>643</v>
      </c>
      <c r="E86" s="21">
        <v>140.8</v>
      </c>
      <c r="F86" s="20">
        <v>10</v>
      </c>
      <c r="G86" s="65">
        <f t="shared" si="4"/>
        <v>14.080000000000002</v>
      </c>
      <c r="H86" s="21">
        <v>83.262</v>
      </c>
      <c r="I86" s="21">
        <v>88.471</v>
      </c>
      <c r="J86" s="21">
        <v>-0.287</v>
      </c>
      <c r="K86" s="21">
        <v>0.373</v>
      </c>
      <c r="L86" s="21">
        <v>-0.462</v>
      </c>
      <c r="M86" s="29">
        <f t="shared" si="5"/>
        <v>0</v>
      </c>
      <c r="N86" s="21">
        <v>-0.462</v>
      </c>
      <c r="O86" s="22">
        <v>0</v>
      </c>
      <c r="P86" s="22">
        <v>0</v>
      </c>
    </row>
    <row r="87" spans="1:16" ht="15.75" outlineLevel="2">
      <c r="A87" s="1" t="s">
        <v>177</v>
      </c>
      <c r="B87" s="1" t="s">
        <v>644</v>
      </c>
      <c r="C87" s="40">
        <f t="shared" si="6"/>
        <v>72</v>
      </c>
      <c r="D87" s="36" t="s">
        <v>645</v>
      </c>
      <c r="E87" s="21">
        <v>128.7</v>
      </c>
      <c r="F87" s="20">
        <v>10</v>
      </c>
      <c r="G87" s="65">
        <f t="shared" si="4"/>
        <v>12.87</v>
      </c>
      <c r="H87" s="21">
        <v>38.984</v>
      </c>
      <c r="I87" s="21">
        <v>42.729</v>
      </c>
      <c r="J87" s="21">
        <v>0.032</v>
      </c>
      <c r="K87" s="21">
        <v>0</v>
      </c>
      <c r="L87" s="21">
        <v>-1.676</v>
      </c>
      <c r="M87" s="29">
        <f t="shared" si="5"/>
        <v>0</v>
      </c>
      <c r="N87" s="21">
        <v>-1.676</v>
      </c>
      <c r="O87" s="22">
        <v>0</v>
      </c>
      <c r="P87" s="22">
        <v>0</v>
      </c>
    </row>
    <row r="88" spans="1:16" ht="15.75" outlineLevel="2">
      <c r="A88" s="1" t="s">
        <v>177</v>
      </c>
      <c r="B88" s="1" t="s">
        <v>1050</v>
      </c>
      <c r="C88" s="40">
        <f t="shared" si="6"/>
        <v>73</v>
      </c>
      <c r="D88" s="36" t="s">
        <v>1051</v>
      </c>
      <c r="E88" s="21">
        <v>273</v>
      </c>
      <c r="F88" s="20">
        <v>10</v>
      </c>
      <c r="G88" s="65">
        <f t="shared" si="4"/>
        <v>27.3</v>
      </c>
      <c r="H88" s="21">
        <v>391.433</v>
      </c>
      <c r="I88" s="21">
        <v>618.955</v>
      </c>
      <c r="J88" s="21">
        <v>68.645</v>
      </c>
      <c r="K88" s="21">
        <v>34.436</v>
      </c>
      <c r="L88" s="21">
        <v>3.813</v>
      </c>
      <c r="M88" s="29">
        <f t="shared" si="5"/>
        <v>0</v>
      </c>
      <c r="N88" s="21">
        <v>3.813</v>
      </c>
      <c r="O88" s="22">
        <v>5</v>
      </c>
      <c r="P88" s="22">
        <v>0</v>
      </c>
    </row>
    <row r="89" spans="1:16" ht="15.75" outlineLevel="2">
      <c r="A89" s="1" t="s">
        <v>177</v>
      </c>
      <c r="B89" s="1" t="s">
        <v>210</v>
      </c>
      <c r="C89" s="40">
        <f t="shared" si="6"/>
        <v>74</v>
      </c>
      <c r="D89" s="36" t="s">
        <v>211</v>
      </c>
      <c r="E89" s="21">
        <v>263.866</v>
      </c>
      <c r="F89" s="20">
        <v>10</v>
      </c>
      <c r="G89" s="65">
        <f t="shared" si="4"/>
        <v>26.386599999999998</v>
      </c>
      <c r="H89" s="21">
        <v>334.612</v>
      </c>
      <c r="I89" s="21">
        <v>757.438</v>
      </c>
      <c r="J89" s="21">
        <v>203.206</v>
      </c>
      <c r="K89" s="21">
        <v>51.82</v>
      </c>
      <c r="L89" s="21">
        <v>9.731</v>
      </c>
      <c r="M89" s="29">
        <f t="shared" si="5"/>
        <v>0</v>
      </c>
      <c r="N89" s="21">
        <v>9.731</v>
      </c>
      <c r="O89" s="22">
        <v>5</v>
      </c>
      <c r="P89" s="22">
        <v>0</v>
      </c>
    </row>
    <row r="90" spans="1:16" ht="15.75" outlineLevel="2">
      <c r="A90" s="1" t="s">
        <v>177</v>
      </c>
      <c r="B90" s="1" t="s">
        <v>1052</v>
      </c>
      <c r="C90" s="40">
        <f t="shared" si="6"/>
        <v>75</v>
      </c>
      <c r="D90" s="36" t="s">
        <v>1053</v>
      </c>
      <c r="E90" s="21">
        <v>136.4</v>
      </c>
      <c r="F90" s="20">
        <v>10</v>
      </c>
      <c r="G90" s="65">
        <f t="shared" si="4"/>
        <v>13.64</v>
      </c>
      <c r="H90" s="21">
        <v>3.743</v>
      </c>
      <c r="I90" s="21">
        <v>13.285</v>
      </c>
      <c r="J90" s="21">
        <v>0.004</v>
      </c>
      <c r="K90" s="21">
        <v>0</v>
      </c>
      <c r="L90" s="21">
        <v>-1.669</v>
      </c>
      <c r="M90" s="29">
        <f t="shared" si="5"/>
        <v>-1.7229999999999999</v>
      </c>
      <c r="N90" s="21">
        <v>-3.392</v>
      </c>
      <c r="O90" s="22">
        <v>0</v>
      </c>
      <c r="P90" s="22">
        <v>0</v>
      </c>
    </row>
    <row r="91" spans="1:16" ht="16.5" outlineLevel="2" thickBot="1">
      <c r="A91" s="1" t="s">
        <v>177</v>
      </c>
      <c r="B91" s="1" t="s">
        <v>663</v>
      </c>
      <c r="C91" s="40">
        <f t="shared" si="6"/>
        <v>76</v>
      </c>
      <c r="D91" s="53" t="s">
        <v>664</v>
      </c>
      <c r="E91" s="54">
        <v>300</v>
      </c>
      <c r="F91" s="55">
        <v>10</v>
      </c>
      <c r="G91" s="66">
        <f t="shared" si="4"/>
        <v>30</v>
      </c>
      <c r="H91" s="54">
        <v>0.79</v>
      </c>
      <c r="I91" s="54">
        <v>1.53</v>
      </c>
      <c r="J91" s="54">
        <v>0.218</v>
      </c>
      <c r="K91" s="54">
        <v>0.001</v>
      </c>
      <c r="L91" s="54">
        <v>-0.887</v>
      </c>
      <c r="M91" s="29">
        <f t="shared" si="5"/>
        <v>-0.0010000000000000009</v>
      </c>
      <c r="N91" s="54">
        <v>-0.888</v>
      </c>
      <c r="O91" s="56">
        <v>0</v>
      </c>
      <c r="P91" s="56">
        <v>0</v>
      </c>
    </row>
    <row r="92" spans="1:16" ht="16.5" outlineLevel="1" thickBot="1">
      <c r="A92" s="32" t="s">
        <v>1243</v>
      </c>
      <c r="C92" s="43">
        <f>COUNT(C53:C91)</f>
        <v>39</v>
      </c>
      <c r="D92" s="45"/>
      <c r="E92" s="45">
        <f>SUBTOTAL(9,E53:E91)</f>
        <v>8311.686</v>
      </c>
      <c r="F92" s="44"/>
      <c r="G92" s="51">
        <f aca="true" t="shared" si="7" ref="G92:N92">SUBTOTAL(9,G53:G91)</f>
        <v>901.1397000000001</v>
      </c>
      <c r="H92" s="45">
        <f t="shared" si="7"/>
        <v>7327.808000000002</v>
      </c>
      <c r="I92" s="45">
        <f t="shared" si="7"/>
        <v>15561.848000000002</v>
      </c>
      <c r="J92" s="45">
        <f t="shared" si="7"/>
        <v>4242.964000000001</v>
      </c>
      <c r="K92" s="45">
        <f t="shared" si="7"/>
        <v>678.2099999999999</v>
      </c>
      <c r="L92" s="45">
        <f t="shared" si="7"/>
        <v>710.5070000000002</v>
      </c>
      <c r="M92" s="45">
        <f t="shared" si="7"/>
        <v>-28.502000000000002</v>
      </c>
      <c r="N92" s="45">
        <f t="shared" si="7"/>
        <v>682.0050000000001</v>
      </c>
      <c r="O92" s="46"/>
      <c r="P92" s="46"/>
    </row>
    <row r="93" spans="1:16" ht="15.75" outlineLevel="1">
      <c r="A93" s="32"/>
      <c r="C93" s="47"/>
      <c r="D93" s="34"/>
      <c r="E93" s="57"/>
      <c r="F93" s="27"/>
      <c r="G93" s="67"/>
      <c r="H93" s="57"/>
      <c r="I93" s="57"/>
      <c r="J93" s="57"/>
      <c r="K93" s="57"/>
      <c r="L93" s="57"/>
      <c r="M93" s="57"/>
      <c r="N93" s="57"/>
      <c r="O93" s="58"/>
      <c r="P93" s="58"/>
    </row>
    <row r="94" spans="1:16" ht="18.75" outlineLevel="1">
      <c r="A94" s="32"/>
      <c r="C94" s="47"/>
      <c r="D94" s="19" t="s">
        <v>1283</v>
      </c>
      <c r="E94" s="57"/>
      <c r="F94" s="27"/>
      <c r="G94" s="67"/>
      <c r="H94" s="57"/>
      <c r="I94" s="57"/>
      <c r="J94" s="57"/>
      <c r="K94" s="57"/>
      <c r="L94" s="57"/>
      <c r="M94" s="57"/>
      <c r="N94" s="57"/>
      <c r="O94" s="58"/>
      <c r="P94" s="58"/>
    </row>
    <row r="95" spans="1:16" ht="15.75" outlineLevel="1">
      <c r="A95" s="32"/>
      <c r="C95" s="47"/>
      <c r="D95" s="34"/>
      <c r="E95" s="57"/>
      <c r="F95" s="27"/>
      <c r="G95" s="67"/>
      <c r="H95" s="57"/>
      <c r="I95" s="57"/>
      <c r="J95" s="57"/>
      <c r="K95" s="57"/>
      <c r="L95" s="57"/>
      <c r="M95" s="57"/>
      <c r="N95" s="57"/>
      <c r="O95" s="58"/>
      <c r="P95" s="58"/>
    </row>
    <row r="96" spans="1:16" ht="15.75" outlineLevel="2">
      <c r="A96" s="1" t="s">
        <v>6</v>
      </c>
      <c r="B96" s="1" t="s">
        <v>984</v>
      </c>
      <c r="C96" s="40">
        <f>+C91+1</f>
        <v>77</v>
      </c>
      <c r="D96" s="35" t="s">
        <v>985</v>
      </c>
      <c r="E96" s="29">
        <v>104.544</v>
      </c>
      <c r="F96" s="28">
        <v>10</v>
      </c>
      <c r="G96" s="64">
        <f aca="true" t="shared" si="8" ref="G96:G123">+E96/F96</f>
        <v>10.4544</v>
      </c>
      <c r="H96" s="29">
        <v>58.95</v>
      </c>
      <c r="I96" s="29">
        <v>116.667</v>
      </c>
      <c r="J96" s="29">
        <v>11.41</v>
      </c>
      <c r="K96" s="29">
        <v>2.308</v>
      </c>
      <c r="L96" s="29">
        <v>-1.191</v>
      </c>
      <c r="M96" s="29">
        <f>+N96-L96</f>
        <v>1.3090000000000002</v>
      </c>
      <c r="N96" s="29">
        <v>0.118</v>
      </c>
      <c r="O96" s="30">
        <v>0</v>
      </c>
      <c r="P96" s="30">
        <v>0</v>
      </c>
    </row>
    <row r="97" spans="1:16" ht="15.75" outlineLevel="2">
      <c r="A97" s="1" t="s">
        <v>6</v>
      </c>
      <c r="B97" s="1" t="s">
        <v>360</v>
      </c>
      <c r="C97" s="41">
        <f aca="true" t="shared" si="9" ref="C97:C157">+C96+1</f>
        <v>78</v>
      </c>
      <c r="D97" s="36" t="s">
        <v>361</v>
      </c>
      <c r="E97" s="21">
        <v>324</v>
      </c>
      <c r="F97" s="20">
        <v>10</v>
      </c>
      <c r="G97" s="65">
        <f t="shared" si="8"/>
        <v>32.4</v>
      </c>
      <c r="H97" s="21">
        <v>755.175</v>
      </c>
      <c r="I97" s="21">
        <v>8426.989</v>
      </c>
      <c r="J97" s="21">
        <v>1194.993</v>
      </c>
      <c r="K97" s="21">
        <v>951.01</v>
      </c>
      <c r="L97" s="21">
        <v>21.114</v>
      </c>
      <c r="M97" s="29">
        <f aca="true" t="shared" si="10" ref="M97:M123">+N97-L97</f>
        <v>0</v>
      </c>
      <c r="N97" s="21">
        <v>21.114</v>
      </c>
      <c r="O97" s="22">
        <v>0</v>
      </c>
      <c r="P97" s="22">
        <v>0</v>
      </c>
    </row>
    <row r="98" spans="1:16" ht="15.75" outlineLevel="2">
      <c r="A98" s="1" t="s">
        <v>6</v>
      </c>
      <c r="B98" s="1" t="s">
        <v>425</v>
      </c>
      <c r="C98" s="41">
        <f t="shared" si="9"/>
        <v>79</v>
      </c>
      <c r="D98" s="36" t="s">
        <v>426</v>
      </c>
      <c r="E98" s="21">
        <v>77.831</v>
      </c>
      <c r="F98" s="20">
        <v>10</v>
      </c>
      <c r="G98" s="65">
        <f t="shared" si="8"/>
        <v>7.7831</v>
      </c>
      <c r="H98" s="21">
        <v>104.701</v>
      </c>
      <c r="I98" s="21">
        <v>284.162</v>
      </c>
      <c r="J98" s="21">
        <v>32.063</v>
      </c>
      <c r="K98" s="21">
        <v>14.395</v>
      </c>
      <c r="L98" s="21">
        <v>1.861</v>
      </c>
      <c r="M98" s="29">
        <f t="shared" si="10"/>
        <v>2.0439999999999996</v>
      </c>
      <c r="N98" s="21">
        <v>3.905</v>
      </c>
      <c r="O98" s="22">
        <v>0</v>
      </c>
      <c r="P98" s="22">
        <v>0</v>
      </c>
    </row>
    <row r="99" spans="1:16" ht="15.75" outlineLevel="2">
      <c r="A99" s="1" t="s">
        <v>6</v>
      </c>
      <c r="B99" s="1" t="s">
        <v>180</v>
      </c>
      <c r="C99" s="41">
        <f t="shared" si="9"/>
        <v>80</v>
      </c>
      <c r="D99" s="36" t="s">
        <v>181</v>
      </c>
      <c r="E99" s="21">
        <v>221.381</v>
      </c>
      <c r="F99" s="20">
        <v>10</v>
      </c>
      <c r="G99" s="65">
        <f t="shared" si="8"/>
        <v>22.1381</v>
      </c>
      <c r="H99" s="21">
        <v>410.088</v>
      </c>
      <c r="I99" s="21">
        <v>1677.773</v>
      </c>
      <c r="J99" s="21">
        <v>261.399</v>
      </c>
      <c r="K99" s="21">
        <v>133.659</v>
      </c>
      <c r="L99" s="21">
        <v>56.124</v>
      </c>
      <c r="M99" s="29">
        <f t="shared" si="10"/>
        <v>-3.774000000000001</v>
      </c>
      <c r="N99" s="21">
        <v>52.35</v>
      </c>
      <c r="O99" s="22">
        <v>10</v>
      </c>
      <c r="P99" s="22">
        <v>5</v>
      </c>
    </row>
    <row r="100" spans="1:16" ht="15.75" outlineLevel="2">
      <c r="A100" s="1" t="s">
        <v>6</v>
      </c>
      <c r="B100" s="1" t="s">
        <v>399</v>
      </c>
      <c r="C100" s="41">
        <f t="shared" si="9"/>
        <v>81</v>
      </c>
      <c r="D100" s="36" t="s">
        <v>400</v>
      </c>
      <c r="E100" s="21">
        <v>80</v>
      </c>
      <c r="F100" s="20">
        <v>10</v>
      </c>
      <c r="G100" s="65">
        <f t="shared" si="8"/>
        <v>8</v>
      </c>
      <c r="H100" s="21">
        <v>73.903</v>
      </c>
      <c r="I100" s="21">
        <v>279.077</v>
      </c>
      <c r="J100" s="21">
        <v>26.358</v>
      </c>
      <c r="K100" s="21">
        <v>21.302</v>
      </c>
      <c r="L100" s="21">
        <v>-14.858</v>
      </c>
      <c r="M100" s="29">
        <f t="shared" si="10"/>
        <v>-0.13199999999999967</v>
      </c>
      <c r="N100" s="21">
        <v>-14.99</v>
      </c>
      <c r="O100" s="22">
        <v>0</v>
      </c>
      <c r="P100" s="22">
        <v>0</v>
      </c>
    </row>
    <row r="101" spans="1:16" ht="15.75" outlineLevel="2">
      <c r="A101" s="1" t="s">
        <v>6</v>
      </c>
      <c r="B101" s="1" t="s">
        <v>9</v>
      </c>
      <c r="C101" s="41">
        <f t="shared" si="9"/>
        <v>82</v>
      </c>
      <c r="D101" s="36" t="s">
        <v>10</v>
      </c>
      <c r="E101" s="21">
        <v>250</v>
      </c>
      <c r="F101" s="20">
        <v>10</v>
      </c>
      <c r="G101" s="65">
        <f t="shared" si="8"/>
        <v>25</v>
      </c>
      <c r="H101" s="21">
        <v>336.366</v>
      </c>
      <c r="I101" s="21">
        <v>2345.408</v>
      </c>
      <c r="J101" s="21">
        <v>279.232</v>
      </c>
      <c r="K101" s="21">
        <v>198.718</v>
      </c>
      <c r="L101" s="21">
        <v>32.821</v>
      </c>
      <c r="M101" s="29">
        <f t="shared" si="10"/>
        <v>-10.718999999999998</v>
      </c>
      <c r="N101" s="21">
        <v>22.102</v>
      </c>
      <c r="O101" s="22">
        <v>0</v>
      </c>
      <c r="P101" s="22">
        <v>5</v>
      </c>
    </row>
    <row r="102" spans="1:16" ht="15.75" outlineLevel="2">
      <c r="A102" s="1" t="s">
        <v>6</v>
      </c>
      <c r="B102" s="1" t="s">
        <v>394</v>
      </c>
      <c r="C102" s="41">
        <f t="shared" si="9"/>
        <v>83</v>
      </c>
      <c r="D102" s="36" t="s">
        <v>395</v>
      </c>
      <c r="E102" s="21">
        <v>272.782</v>
      </c>
      <c r="F102" s="20">
        <v>10</v>
      </c>
      <c r="G102" s="65">
        <f t="shared" si="8"/>
        <v>27.2782</v>
      </c>
      <c r="H102" s="21">
        <v>113.957</v>
      </c>
      <c r="I102" s="21">
        <v>699.525</v>
      </c>
      <c r="J102" s="21">
        <v>92.536</v>
      </c>
      <c r="K102" s="21">
        <v>98.384</v>
      </c>
      <c r="L102" s="21">
        <v>-134.358</v>
      </c>
      <c r="M102" s="29">
        <f t="shared" si="10"/>
        <v>-1.1999999999999886</v>
      </c>
      <c r="N102" s="21">
        <v>-135.558</v>
      </c>
      <c r="O102" s="22">
        <v>0</v>
      </c>
      <c r="P102" s="22">
        <v>0</v>
      </c>
    </row>
    <row r="103" spans="1:16" ht="15.75" outlineLevel="2">
      <c r="A103" s="1" t="s">
        <v>6</v>
      </c>
      <c r="B103" s="1" t="s">
        <v>352</v>
      </c>
      <c r="C103" s="41">
        <f t="shared" si="9"/>
        <v>84</v>
      </c>
      <c r="D103" s="36" t="s">
        <v>353</v>
      </c>
      <c r="E103" s="21">
        <v>228.5</v>
      </c>
      <c r="F103" s="20">
        <v>10</v>
      </c>
      <c r="G103" s="65">
        <f t="shared" si="8"/>
        <v>22.85</v>
      </c>
      <c r="H103" s="21">
        <v>321.363</v>
      </c>
      <c r="I103" s="21">
        <v>455.112</v>
      </c>
      <c r="J103" s="21">
        <v>51.997</v>
      </c>
      <c r="K103" s="21">
        <v>4.079</v>
      </c>
      <c r="L103" s="21">
        <v>30.993</v>
      </c>
      <c r="M103" s="29">
        <f t="shared" si="10"/>
        <v>-0.7240000000000002</v>
      </c>
      <c r="N103" s="21">
        <v>30.269</v>
      </c>
      <c r="O103" s="22">
        <v>10</v>
      </c>
      <c r="P103" s="22">
        <v>0</v>
      </c>
    </row>
    <row r="104" spans="1:16" ht="15.75" outlineLevel="2">
      <c r="A104" s="1" t="s">
        <v>6</v>
      </c>
      <c r="B104" s="1" t="s">
        <v>531</v>
      </c>
      <c r="C104" s="41">
        <f t="shared" si="9"/>
        <v>85</v>
      </c>
      <c r="D104" s="36" t="s">
        <v>532</v>
      </c>
      <c r="E104" s="21">
        <v>100</v>
      </c>
      <c r="F104" s="20">
        <v>10</v>
      </c>
      <c r="G104" s="65">
        <f t="shared" si="8"/>
        <v>10</v>
      </c>
      <c r="H104" s="21">
        <v>16.07</v>
      </c>
      <c r="I104" s="21">
        <v>156.536</v>
      </c>
      <c r="J104" s="21">
        <v>15.933</v>
      </c>
      <c r="K104" s="21">
        <v>10.754</v>
      </c>
      <c r="L104" s="21">
        <v>-50.361</v>
      </c>
      <c r="M104" s="29">
        <f t="shared" si="10"/>
        <v>-3.6240000000000023</v>
      </c>
      <c r="N104" s="21">
        <v>-53.985</v>
      </c>
      <c r="O104" s="22">
        <v>0</v>
      </c>
      <c r="P104" s="22">
        <v>0</v>
      </c>
    </row>
    <row r="105" spans="1:16" ht="15.75" outlineLevel="2">
      <c r="A105" s="1" t="s">
        <v>6</v>
      </c>
      <c r="B105" s="1" t="s">
        <v>525</v>
      </c>
      <c r="C105" s="41">
        <f t="shared" si="9"/>
        <v>86</v>
      </c>
      <c r="D105" s="36" t="s">
        <v>526</v>
      </c>
      <c r="E105" s="21">
        <v>54</v>
      </c>
      <c r="F105" s="20">
        <v>10</v>
      </c>
      <c r="G105" s="65">
        <f t="shared" si="8"/>
        <v>5.4</v>
      </c>
      <c r="H105" s="21">
        <v>81.319</v>
      </c>
      <c r="I105" s="21">
        <v>109.286</v>
      </c>
      <c r="J105" s="21">
        <v>16.565</v>
      </c>
      <c r="K105" s="21">
        <v>2.268</v>
      </c>
      <c r="L105" s="21">
        <v>-12.06</v>
      </c>
      <c r="M105" s="29">
        <f t="shared" si="10"/>
        <v>6.7490000000000006</v>
      </c>
      <c r="N105" s="21">
        <v>-5.311</v>
      </c>
      <c r="O105" s="22">
        <v>0</v>
      </c>
      <c r="P105" s="22">
        <v>0</v>
      </c>
    </row>
    <row r="106" spans="1:16" ht="15.75" outlineLevel="2">
      <c r="A106" s="1" t="s">
        <v>6</v>
      </c>
      <c r="B106" s="1" t="s">
        <v>153</v>
      </c>
      <c r="C106" s="41">
        <f t="shared" si="9"/>
        <v>87</v>
      </c>
      <c r="D106" s="36" t="s">
        <v>154</v>
      </c>
      <c r="E106" s="21">
        <v>180</v>
      </c>
      <c r="F106" s="20">
        <v>10</v>
      </c>
      <c r="G106" s="65">
        <f t="shared" si="8"/>
        <v>18</v>
      </c>
      <c r="H106" s="21">
        <v>232.855</v>
      </c>
      <c r="I106" s="21">
        <v>748.158</v>
      </c>
      <c r="J106" s="21">
        <v>90.96</v>
      </c>
      <c r="K106" s="21">
        <v>39.044</v>
      </c>
      <c r="L106" s="21">
        <v>32.178</v>
      </c>
      <c r="M106" s="29">
        <f t="shared" si="10"/>
        <v>-8.958999999999996</v>
      </c>
      <c r="N106" s="21">
        <v>23.219</v>
      </c>
      <c r="O106" s="22">
        <v>10</v>
      </c>
      <c r="P106" s="22">
        <v>0</v>
      </c>
    </row>
    <row r="107" spans="1:16" ht="15.75" outlineLevel="2">
      <c r="A107" s="1" t="s">
        <v>6</v>
      </c>
      <c r="B107" s="1" t="s">
        <v>687</v>
      </c>
      <c r="C107" s="41">
        <f t="shared" si="9"/>
        <v>88</v>
      </c>
      <c r="D107" s="36" t="s">
        <v>688</v>
      </c>
      <c r="E107" s="21">
        <v>95.368</v>
      </c>
      <c r="F107" s="20">
        <v>10</v>
      </c>
      <c r="G107" s="65">
        <f t="shared" si="8"/>
        <v>9.5368</v>
      </c>
      <c r="H107" s="21">
        <v>12.656</v>
      </c>
      <c r="I107" s="21">
        <v>150.455</v>
      </c>
      <c r="J107" s="21">
        <v>1.238</v>
      </c>
      <c r="K107" s="21">
        <v>15.773</v>
      </c>
      <c r="L107" s="21">
        <v>-0.901</v>
      </c>
      <c r="M107" s="29">
        <f t="shared" si="10"/>
        <v>-0.010000000000000009</v>
      </c>
      <c r="N107" s="21">
        <v>-0.911</v>
      </c>
      <c r="O107" s="22">
        <v>0</v>
      </c>
      <c r="P107" s="22">
        <v>0</v>
      </c>
    </row>
    <row r="108" spans="1:16" ht="15.75" outlineLevel="2">
      <c r="A108" s="1" t="s">
        <v>6</v>
      </c>
      <c r="B108" s="1" t="s">
        <v>329</v>
      </c>
      <c r="C108" s="41">
        <f t="shared" si="9"/>
        <v>89</v>
      </c>
      <c r="D108" s="36" t="s">
        <v>330</v>
      </c>
      <c r="E108" s="21">
        <v>377.4</v>
      </c>
      <c r="F108" s="20">
        <v>5</v>
      </c>
      <c r="G108" s="65">
        <f t="shared" si="8"/>
        <v>75.47999999999999</v>
      </c>
      <c r="H108" s="21">
        <v>1167.537</v>
      </c>
      <c r="I108" s="21">
        <v>4902.288</v>
      </c>
      <c r="J108" s="21">
        <v>580.042</v>
      </c>
      <c r="K108" s="21">
        <v>398.183</v>
      </c>
      <c r="L108" s="21">
        <v>-73.225</v>
      </c>
      <c r="M108" s="29">
        <f t="shared" si="10"/>
        <v>-9</v>
      </c>
      <c r="N108" s="21">
        <v>-82.225</v>
      </c>
      <c r="O108" s="22">
        <v>0</v>
      </c>
      <c r="P108" s="22">
        <v>0</v>
      </c>
    </row>
    <row r="109" spans="1:16" ht="15.75" outlineLevel="2">
      <c r="A109" s="1" t="s">
        <v>6</v>
      </c>
      <c r="B109" s="1" t="s">
        <v>25</v>
      </c>
      <c r="C109" s="41">
        <f t="shared" si="9"/>
        <v>90</v>
      </c>
      <c r="D109" s="36" t="s">
        <v>26</v>
      </c>
      <c r="E109" s="21">
        <v>52.5</v>
      </c>
      <c r="F109" s="20">
        <v>10</v>
      </c>
      <c r="G109" s="65">
        <f t="shared" si="8"/>
        <v>5.25</v>
      </c>
      <c r="H109" s="21">
        <v>196.144</v>
      </c>
      <c r="I109" s="21">
        <v>272.038</v>
      </c>
      <c r="J109" s="21">
        <v>50.595</v>
      </c>
      <c r="K109" s="21">
        <v>15.712</v>
      </c>
      <c r="L109" s="21">
        <v>5.653</v>
      </c>
      <c r="M109" s="29">
        <f t="shared" si="10"/>
        <v>-0.8049999999999997</v>
      </c>
      <c r="N109" s="21">
        <v>4.848</v>
      </c>
      <c r="O109" s="22">
        <v>0</v>
      </c>
      <c r="P109" s="22">
        <v>0</v>
      </c>
    </row>
    <row r="110" spans="1:16" ht="15.75" outlineLevel="2">
      <c r="A110" s="1" t="s">
        <v>6</v>
      </c>
      <c r="B110" s="1" t="s">
        <v>157</v>
      </c>
      <c r="C110" s="41">
        <f t="shared" si="9"/>
        <v>91</v>
      </c>
      <c r="D110" s="36" t="s">
        <v>158</v>
      </c>
      <c r="E110" s="21">
        <v>175</v>
      </c>
      <c r="F110" s="20">
        <v>10</v>
      </c>
      <c r="G110" s="65">
        <f t="shared" si="8"/>
        <v>17.5</v>
      </c>
      <c r="H110" s="21">
        <v>205.426</v>
      </c>
      <c r="I110" s="21">
        <v>895.968</v>
      </c>
      <c r="J110" s="21">
        <v>103.607</v>
      </c>
      <c r="K110" s="21">
        <v>55.259</v>
      </c>
      <c r="L110" s="21">
        <v>10.826</v>
      </c>
      <c r="M110" s="29">
        <f t="shared" si="10"/>
        <v>0.6559999999999988</v>
      </c>
      <c r="N110" s="21">
        <v>11.482</v>
      </c>
      <c r="O110" s="22">
        <v>0</v>
      </c>
      <c r="P110" s="22">
        <v>0</v>
      </c>
    </row>
    <row r="111" spans="1:16" ht="15.75" outlineLevel="2">
      <c r="A111" s="1" t="s">
        <v>6</v>
      </c>
      <c r="B111" s="1" t="s">
        <v>457</v>
      </c>
      <c r="C111" s="41">
        <f t="shared" si="9"/>
        <v>92</v>
      </c>
      <c r="D111" s="36" t="s">
        <v>458</v>
      </c>
      <c r="E111" s="21">
        <v>241.664</v>
      </c>
      <c r="F111" s="20">
        <v>10</v>
      </c>
      <c r="G111" s="65">
        <f t="shared" si="8"/>
        <v>24.1664</v>
      </c>
      <c r="H111" s="21">
        <v>1047.794</v>
      </c>
      <c r="I111" s="21">
        <v>11021.913</v>
      </c>
      <c r="J111" s="21">
        <v>1602.031</v>
      </c>
      <c r="K111" s="21">
        <v>963.635</v>
      </c>
      <c r="L111" s="21">
        <v>151.342</v>
      </c>
      <c r="M111" s="29">
        <f t="shared" si="10"/>
        <v>-25.000000000000014</v>
      </c>
      <c r="N111" s="21">
        <v>126.342</v>
      </c>
      <c r="O111" s="22">
        <v>45</v>
      </c>
      <c r="P111" s="22">
        <v>0</v>
      </c>
    </row>
    <row r="112" spans="1:16" ht="15.75" outlineLevel="2">
      <c r="A112" s="1" t="s">
        <v>6</v>
      </c>
      <c r="B112" s="1" t="s">
        <v>519</v>
      </c>
      <c r="C112" s="41">
        <f t="shared" si="9"/>
        <v>93</v>
      </c>
      <c r="D112" s="36" t="s">
        <v>520</v>
      </c>
      <c r="E112" s="21">
        <v>200</v>
      </c>
      <c r="F112" s="20">
        <v>10</v>
      </c>
      <c r="G112" s="65">
        <f t="shared" si="8"/>
        <v>20</v>
      </c>
      <c r="H112" s="21">
        <v>240.686</v>
      </c>
      <c r="I112" s="21">
        <v>731.724</v>
      </c>
      <c r="J112" s="21">
        <v>102.324</v>
      </c>
      <c r="K112" s="21">
        <v>61.542</v>
      </c>
      <c r="L112" s="21">
        <v>14.086</v>
      </c>
      <c r="M112" s="29">
        <f t="shared" si="10"/>
        <v>-1.2360000000000007</v>
      </c>
      <c r="N112" s="21">
        <v>12.85</v>
      </c>
      <c r="O112" s="22">
        <v>0</v>
      </c>
      <c r="P112" s="22">
        <v>0</v>
      </c>
    </row>
    <row r="113" spans="1:16" ht="15.75" outlineLevel="2">
      <c r="A113" s="1" t="s">
        <v>6</v>
      </c>
      <c r="B113" s="1" t="s">
        <v>1022</v>
      </c>
      <c r="C113" s="41">
        <f t="shared" si="9"/>
        <v>94</v>
      </c>
      <c r="D113" s="36" t="s">
        <v>1023</v>
      </c>
      <c r="E113" s="21">
        <v>200</v>
      </c>
      <c r="F113" s="20">
        <v>10</v>
      </c>
      <c r="G113" s="65">
        <f t="shared" si="8"/>
        <v>20</v>
      </c>
      <c r="H113" s="21">
        <v>233.988</v>
      </c>
      <c r="I113" s="21">
        <v>515.195</v>
      </c>
      <c r="J113" s="21">
        <v>57.259</v>
      </c>
      <c r="K113" s="21">
        <v>14.663</v>
      </c>
      <c r="L113" s="21">
        <v>21.674</v>
      </c>
      <c r="M113" s="29">
        <f t="shared" si="10"/>
        <v>1.1380000000000017</v>
      </c>
      <c r="N113" s="21">
        <v>22.812</v>
      </c>
      <c r="O113" s="22">
        <v>7.5</v>
      </c>
      <c r="P113" s="22">
        <v>0</v>
      </c>
    </row>
    <row r="114" spans="1:16" ht="15.75" outlineLevel="2">
      <c r="A114" s="1" t="s">
        <v>6</v>
      </c>
      <c r="B114" s="1" t="s">
        <v>7</v>
      </c>
      <c r="C114" s="41">
        <f t="shared" si="9"/>
        <v>95</v>
      </c>
      <c r="D114" s="36" t="s">
        <v>8</v>
      </c>
      <c r="E114" s="21">
        <v>140</v>
      </c>
      <c r="F114" s="20">
        <v>10</v>
      </c>
      <c r="G114" s="65">
        <f t="shared" si="8"/>
        <v>14</v>
      </c>
      <c r="H114" s="21">
        <v>171.039</v>
      </c>
      <c r="I114" s="21">
        <v>264.653</v>
      </c>
      <c r="J114" s="21">
        <v>25.604</v>
      </c>
      <c r="K114" s="21">
        <v>2.328</v>
      </c>
      <c r="L114" s="21">
        <v>13.469</v>
      </c>
      <c r="M114" s="29">
        <f t="shared" si="10"/>
        <v>-1.702</v>
      </c>
      <c r="N114" s="21">
        <v>11.767</v>
      </c>
      <c r="O114" s="22">
        <v>0</v>
      </c>
      <c r="P114" s="22">
        <v>0</v>
      </c>
    </row>
    <row r="115" spans="1:16" ht="15.75" outlineLevel="2">
      <c r="A115" s="1" t="s">
        <v>6</v>
      </c>
      <c r="B115" s="1" t="s">
        <v>396</v>
      </c>
      <c r="C115" s="41">
        <f t="shared" si="9"/>
        <v>96</v>
      </c>
      <c r="D115" s="36" t="s">
        <v>1320</v>
      </c>
      <c r="E115" s="21">
        <v>164.162</v>
      </c>
      <c r="F115" s="20">
        <v>10</v>
      </c>
      <c r="G115" s="65">
        <f t="shared" si="8"/>
        <v>16.4162</v>
      </c>
      <c r="H115" s="21">
        <v>17.164</v>
      </c>
      <c r="I115" s="21">
        <v>798.078</v>
      </c>
      <c r="J115" s="21">
        <v>108.518</v>
      </c>
      <c r="K115" s="21">
        <v>83.191</v>
      </c>
      <c r="L115" s="21">
        <v>-120.778</v>
      </c>
      <c r="M115" s="29">
        <f t="shared" si="10"/>
        <v>-1.6999999999999886</v>
      </c>
      <c r="N115" s="21">
        <v>-122.478</v>
      </c>
      <c r="O115" s="22">
        <v>0</v>
      </c>
      <c r="P115" s="22">
        <v>0</v>
      </c>
    </row>
    <row r="116" spans="1:16" ht="15.75" outlineLevel="2">
      <c r="A116" s="1" t="s">
        <v>6</v>
      </c>
      <c r="B116" s="1" t="s">
        <v>455</v>
      </c>
      <c r="C116" s="41">
        <f t="shared" si="9"/>
        <v>97</v>
      </c>
      <c r="D116" s="36" t="s">
        <v>456</v>
      </c>
      <c r="E116" s="21">
        <v>250</v>
      </c>
      <c r="F116" s="20">
        <v>10</v>
      </c>
      <c r="G116" s="65">
        <f t="shared" si="8"/>
        <v>25</v>
      </c>
      <c r="H116" s="21">
        <v>305.229</v>
      </c>
      <c r="I116" s="21">
        <v>1850.535</v>
      </c>
      <c r="J116" s="21">
        <v>231.515</v>
      </c>
      <c r="K116" s="21">
        <v>165.915</v>
      </c>
      <c r="L116" s="21">
        <v>11.152</v>
      </c>
      <c r="M116" s="29">
        <f t="shared" si="10"/>
        <v>-1.1829999999999998</v>
      </c>
      <c r="N116" s="21">
        <v>9.969</v>
      </c>
      <c r="O116" s="22">
        <v>0</v>
      </c>
      <c r="P116" s="22">
        <v>0</v>
      </c>
    </row>
    <row r="117" spans="1:16" ht="15.75" outlineLevel="2">
      <c r="A117" s="1" t="s">
        <v>6</v>
      </c>
      <c r="B117" s="1" t="s">
        <v>624</v>
      </c>
      <c r="C117" s="41">
        <f t="shared" si="9"/>
        <v>98</v>
      </c>
      <c r="D117" s="36" t="s">
        <v>625</v>
      </c>
      <c r="E117" s="21">
        <v>133.201</v>
      </c>
      <c r="F117" s="20">
        <v>10</v>
      </c>
      <c r="G117" s="65">
        <f>+E117/F117</f>
        <v>13.3201</v>
      </c>
      <c r="H117" s="21">
        <v>30.51</v>
      </c>
      <c r="I117" s="21">
        <v>279.493</v>
      </c>
      <c r="J117" s="21">
        <v>54.624</v>
      </c>
      <c r="K117" s="21">
        <v>32.433</v>
      </c>
      <c r="L117" s="21">
        <v>-34.288</v>
      </c>
      <c r="M117" s="29">
        <f t="shared" si="10"/>
        <v>-0.4000000000000057</v>
      </c>
      <c r="N117" s="21">
        <v>-34.688</v>
      </c>
      <c r="O117" s="22">
        <v>0</v>
      </c>
      <c r="P117" s="22">
        <v>0</v>
      </c>
    </row>
    <row r="118" spans="1:16" ht="15.75" outlineLevel="2">
      <c r="A118" s="1" t="s">
        <v>6</v>
      </c>
      <c r="B118" s="60" t="s">
        <v>1321</v>
      </c>
      <c r="C118" s="41">
        <f t="shared" si="9"/>
        <v>99</v>
      </c>
      <c r="D118" s="36" t="s">
        <v>1322</v>
      </c>
      <c r="E118" s="21">
        <v>220</v>
      </c>
      <c r="F118" s="20">
        <v>10</v>
      </c>
      <c r="G118" s="65">
        <f>+E118/F118</f>
        <v>22</v>
      </c>
      <c r="H118" s="21">
        <v>303.82</v>
      </c>
      <c r="I118" s="21">
        <v>2807.122</v>
      </c>
      <c r="J118" s="21">
        <v>390.526</v>
      </c>
      <c r="K118" s="21">
        <v>326.992</v>
      </c>
      <c r="L118" s="21">
        <v>17.443</v>
      </c>
      <c r="M118" s="29">
        <f t="shared" si="10"/>
        <v>-3.7470000000000017</v>
      </c>
      <c r="N118" s="21">
        <v>13.696</v>
      </c>
      <c r="O118" s="22">
        <v>0</v>
      </c>
      <c r="P118" s="22">
        <v>0</v>
      </c>
    </row>
    <row r="119" spans="1:16" ht="15.75" outlineLevel="2">
      <c r="A119" s="1" t="s">
        <v>6</v>
      </c>
      <c r="B119" s="1" t="s">
        <v>30</v>
      </c>
      <c r="C119" s="41">
        <f t="shared" si="9"/>
        <v>100</v>
      </c>
      <c r="D119" s="36" t="s">
        <v>31</v>
      </c>
      <c r="E119" s="21">
        <v>100</v>
      </c>
      <c r="F119" s="20">
        <v>10</v>
      </c>
      <c r="G119" s="65">
        <f t="shared" si="8"/>
        <v>10</v>
      </c>
      <c r="H119" s="21">
        <v>149.761</v>
      </c>
      <c r="I119" s="21">
        <v>913.262</v>
      </c>
      <c r="J119" s="21">
        <v>113.864</v>
      </c>
      <c r="K119" s="21">
        <v>70.069</v>
      </c>
      <c r="L119" s="21">
        <v>16.932</v>
      </c>
      <c r="M119" s="29">
        <f t="shared" si="10"/>
        <v>-1.400999999999998</v>
      </c>
      <c r="N119" s="21">
        <v>15.531</v>
      </c>
      <c r="O119" s="22">
        <v>0</v>
      </c>
      <c r="P119" s="22">
        <v>0</v>
      </c>
    </row>
    <row r="120" spans="1:16" ht="15.75" outlineLevel="2">
      <c r="A120" s="1" t="s">
        <v>6</v>
      </c>
      <c r="B120" s="1" t="s">
        <v>283</v>
      </c>
      <c r="C120" s="41">
        <f t="shared" si="9"/>
        <v>101</v>
      </c>
      <c r="D120" s="36" t="s">
        <v>284</v>
      </c>
      <c r="E120" s="21">
        <v>150</v>
      </c>
      <c r="F120" s="20">
        <v>10</v>
      </c>
      <c r="G120" s="65">
        <f t="shared" si="8"/>
        <v>15</v>
      </c>
      <c r="H120" s="21">
        <v>182.984</v>
      </c>
      <c r="I120" s="21">
        <v>511.676</v>
      </c>
      <c r="J120" s="21">
        <v>67.064</v>
      </c>
      <c r="K120" s="21">
        <v>32.78</v>
      </c>
      <c r="L120" s="21">
        <v>20.6</v>
      </c>
      <c r="M120" s="29">
        <f t="shared" si="10"/>
        <v>-0.3670000000000009</v>
      </c>
      <c r="N120" s="21">
        <v>20.233</v>
      </c>
      <c r="O120" s="22">
        <v>8.5</v>
      </c>
      <c r="P120" s="22">
        <v>0</v>
      </c>
    </row>
    <row r="121" spans="1:16" ht="15.75" outlineLevel="2">
      <c r="A121" s="1" t="s">
        <v>6</v>
      </c>
      <c r="B121" s="1" t="s">
        <v>487</v>
      </c>
      <c r="C121" s="41">
        <f t="shared" si="9"/>
        <v>102</v>
      </c>
      <c r="D121" s="36" t="s">
        <v>488</v>
      </c>
      <c r="E121" s="21">
        <v>203.28</v>
      </c>
      <c r="F121" s="20">
        <v>10</v>
      </c>
      <c r="G121" s="65">
        <f t="shared" si="8"/>
        <v>20.328</v>
      </c>
      <c r="H121" s="21">
        <v>381.494</v>
      </c>
      <c r="I121" s="21">
        <v>683.338</v>
      </c>
      <c r="J121" s="21">
        <v>98.135</v>
      </c>
      <c r="K121" s="21">
        <v>40.355</v>
      </c>
      <c r="L121" s="21">
        <v>15.338</v>
      </c>
      <c r="M121" s="29">
        <f t="shared" si="10"/>
        <v>-5</v>
      </c>
      <c r="N121" s="21">
        <v>10.338</v>
      </c>
      <c r="O121" s="22">
        <v>0</v>
      </c>
      <c r="P121" s="22">
        <v>10</v>
      </c>
    </row>
    <row r="122" spans="1:16" ht="15.75" outlineLevel="2">
      <c r="A122" s="1" t="s">
        <v>6</v>
      </c>
      <c r="B122" s="1" t="s">
        <v>76</v>
      </c>
      <c r="C122" s="41">
        <f t="shared" si="9"/>
        <v>103</v>
      </c>
      <c r="D122" s="36" t="s">
        <v>77</v>
      </c>
      <c r="E122" s="21">
        <v>207</v>
      </c>
      <c r="F122" s="20">
        <v>10</v>
      </c>
      <c r="G122" s="65">
        <f t="shared" si="8"/>
        <v>20.7</v>
      </c>
      <c r="H122" s="21">
        <v>323.497</v>
      </c>
      <c r="I122" s="21">
        <v>1762.641</v>
      </c>
      <c r="J122" s="21">
        <v>194.02</v>
      </c>
      <c r="K122" s="21">
        <v>112.987</v>
      </c>
      <c r="L122" s="21">
        <v>59.217</v>
      </c>
      <c r="M122" s="29">
        <f t="shared" si="10"/>
        <v>-4.165999999999997</v>
      </c>
      <c r="N122" s="21">
        <v>55.051</v>
      </c>
      <c r="O122" s="22">
        <v>15</v>
      </c>
      <c r="P122" s="22">
        <v>0</v>
      </c>
    </row>
    <row r="123" spans="1:16" ht="16.5" outlineLevel="2" thickBot="1">
      <c r="A123" s="1" t="s">
        <v>6</v>
      </c>
      <c r="B123" s="1" t="s">
        <v>691</v>
      </c>
      <c r="C123" s="41">
        <f t="shared" si="9"/>
        <v>104</v>
      </c>
      <c r="D123" s="53" t="s">
        <v>692</v>
      </c>
      <c r="E123" s="54">
        <v>210</v>
      </c>
      <c r="F123" s="55">
        <v>10</v>
      </c>
      <c r="G123" s="66">
        <f t="shared" si="8"/>
        <v>21</v>
      </c>
      <c r="H123" s="54">
        <v>139.686</v>
      </c>
      <c r="I123" s="54">
        <v>227.537</v>
      </c>
      <c r="J123" s="54">
        <v>35.931</v>
      </c>
      <c r="K123" s="54">
        <v>5.052</v>
      </c>
      <c r="L123" s="54">
        <v>4.913</v>
      </c>
      <c r="M123" s="29">
        <f t="shared" si="10"/>
        <v>-2.6610000000000005</v>
      </c>
      <c r="N123" s="54">
        <v>2.252</v>
      </c>
      <c r="O123" s="56">
        <v>0</v>
      </c>
      <c r="P123" s="56">
        <v>0</v>
      </c>
    </row>
    <row r="124" spans="1:16" ht="16.5" outlineLevel="1" thickBot="1">
      <c r="A124" s="32" t="s">
        <v>1244</v>
      </c>
      <c r="C124" s="43">
        <f>COUNT(C96:C123)</f>
        <v>28</v>
      </c>
      <c r="D124" s="45"/>
      <c r="E124" s="45">
        <f>SUBTOTAL(9,E96:E123)</f>
        <v>5012.6129999999985</v>
      </c>
      <c r="F124" s="44"/>
      <c r="G124" s="51">
        <f aca="true" t="shared" si="11" ref="G124:N124">SUBTOTAL(9,G96:G123)</f>
        <v>539.0013</v>
      </c>
      <c r="H124" s="45">
        <f t="shared" si="11"/>
        <v>7614.162</v>
      </c>
      <c r="I124" s="45">
        <f t="shared" si="11"/>
        <v>43886.60900000001</v>
      </c>
      <c r="J124" s="45">
        <f t="shared" si="11"/>
        <v>5890.343</v>
      </c>
      <c r="K124" s="45">
        <f t="shared" si="11"/>
        <v>3872.79</v>
      </c>
      <c r="L124" s="45">
        <f t="shared" si="11"/>
        <v>95.71600000000001</v>
      </c>
      <c r="M124" s="45">
        <f t="shared" si="11"/>
        <v>-75.61399999999999</v>
      </c>
      <c r="N124" s="45">
        <f t="shared" si="11"/>
        <v>20.102000000000015</v>
      </c>
      <c r="O124" s="46"/>
      <c r="P124" s="46"/>
    </row>
    <row r="125" spans="1:16" ht="15.75" outlineLevel="1">
      <c r="A125" s="32"/>
      <c r="C125" s="47"/>
      <c r="D125" s="34"/>
      <c r="E125" s="57"/>
      <c r="F125" s="27"/>
      <c r="G125" s="67"/>
      <c r="H125" s="57"/>
      <c r="I125" s="57"/>
      <c r="J125" s="57"/>
      <c r="K125" s="57"/>
      <c r="L125" s="57"/>
      <c r="M125" s="57"/>
      <c r="N125" s="57"/>
      <c r="O125" s="58"/>
      <c r="P125" s="58"/>
    </row>
    <row r="126" spans="1:16" ht="18.75" outlineLevel="1">
      <c r="A126" s="32"/>
      <c r="C126" s="47"/>
      <c r="D126" s="19" t="s">
        <v>1284</v>
      </c>
      <c r="E126" s="57"/>
      <c r="F126" s="27"/>
      <c r="G126" s="67"/>
      <c r="H126" s="57"/>
      <c r="I126" s="57"/>
      <c r="J126" s="57"/>
      <c r="K126" s="57"/>
      <c r="L126" s="57"/>
      <c r="M126" s="57"/>
      <c r="N126" s="57"/>
      <c r="O126" s="58"/>
      <c r="P126" s="58"/>
    </row>
    <row r="127" spans="1:16" ht="15.75" outlineLevel="1">
      <c r="A127" s="32"/>
      <c r="C127" s="47"/>
      <c r="D127" s="34"/>
      <c r="E127" s="57"/>
      <c r="F127" s="27"/>
      <c r="G127" s="67"/>
      <c r="H127" s="57"/>
      <c r="I127" s="57"/>
      <c r="J127" s="57"/>
      <c r="K127" s="57"/>
      <c r="L127" s="57"/>
      <c r="M127" s="57"/>
      <c r="N127" s="57"/>
      <c r="O127" s="58"/>
      <c r="P127" s="58"/>
    </row>
    <row r="128" spans="1:16" ht="15.75" outlineLevel="2">
      <c r="A128" s="1" t="s">
        <v>35</v>
      </c>
      <c r="B128" s="1" t="s">
        <v>1032</v>
      </c>
      <c r="C128" s="40">
        <f>+C123+1</f>
        <v>105</v>
      </c>
      <c r="D128" s="35" t="s">
        <v>1033</v>
      </c>
      <c r="E128" s="29">
        <v>50</v>
      </c>
      <c r="F128" s="28">
        <v>10</v>
      </c>
      <c r="G128" s="64">
        <f aca="true" t="shared" si="12" ref="G128:G166">+E128/F128</f>
        <v>5</v>
      </c>
      <c r="H128" s="29">
        <v>35.151</v>
      </c>
      <c r="I128" s="29">
        <v>52.296</v>
      </c>
      <c r="J128" s="29">
        <v>10.645</v>
      </c>
      <c r="K128" s="29">
        <v>0</v>
      </c>
      <c r="L128" s="29">
        <v>1.173</v>
      </c>
      <c r="M128" s="29">
        <f>+N128-L128</f>
        <v>0.5049999999999999</v>
      </c>
      <c r="N128" s="29">
        <v>1.678</v>
      </c>
      <c r="O128" s="30">
        <v>0</v>
      </c>
      <c r="P128" s="30">
        <v>0</v>
      </c>
    </row>
    <row r="129" spans="1:16" ht="15.75" outlineLevel="2">
      <c r="A129" s="1" t="s">
        <v>35</v>
      </c>
      <c r="B129" s="1" t="s">
        <v>70</v>
      </c>
      <c r="C129" s="41">
        <f t="shared" si="9"/>
        <v>106</v>
      </c>
      <c r="D129" s="36" t="s">
        <v>71</v>
      </c>
      <c r="E129" s="21">
        <v>1001.454</v>
      </c>
      <c r="F129" s="20">
        <v>10</v>
      </c>
      <c r="G129" s="65">
        <f t="shared" si="12"/>
        <v>100.1454</v>
      </c>
      <c r="H129" s="21">
        <v>1475.951</v>
      </c>
      <c r="I129" s="21">
        <v>6971.448</v>
      </c>
      <c r="J129" s="21">
        <v>599.19</v>
      </c>
      <c r="K129" s="21">
        <v>191.673</v>
      </c>
      <c r="L129" s="21">
        <v>270.53</v>
      </c>
      <c r="M129" s="29">
        <f aca="true" t="shared" si="13" ref="M129:M166">+N129-L129</f>
        <v>-47.38099999999997</v>
      </c>
      <c r="N129" s="21">
        <v>223.149</v>
      </c>
      <c r="O129" s="22">
        <v>5</v>
      </c>
      <c r="P129" s="22">
        <v>10</v>
      </c>
    </row>
    <row r="130" spans="1:16" ht="15.75" outlineLevel="2">
      <c r="A130" s="1" t="s">
        <v>35</v>
      </c>
      <c r="B130" s="1" t="s">
        <v>285</v>
      </c>
      <c r="C130" s="41">
        <f t="shared" si="9"/>
        <v>107</v>
      </c>
      <c r="D130" s="36" t="s">
        <v>286</v>
      </c>
      <c r="E130" s="21">
        <v>50</v>
      </c>
      <c r="F130" s="20">
        <v>10</v>
      </c>
      <c r="G130" s="65">
        <f t="shared" si="12"/>
        <v>5</v>
      </c>
      <c r="H130" s="21">
        <v>723.242</v>
      </c>
      <c r="I130" s="21">
        <v>803.195</v>
      </c>
      <c r="J130" s="21">
        <v>178.008</v>
      </c>
      <c r="K130" s="21">
        <v>14.531</v>
      </c>
      <c r="L130" s="21">
        <v>265.395</v>
      </c>
      <c r="M130" s="29">
        <f t="shared" si="13"/>
        <v>-11.803999999999974</v>
      </c>
      <c r="N130" s="21">
        <v>253.591</v>
      </c>
      <c r="O130" s="22">
        <v>50</v>
      </c>
      <c r="P130" s="22">
        <v>20</v>
      </c>
    </row>
    <row r="131" spans="1:16" ht="15.75" outlineLevel="2">
      <c r="A131" s="1" t="s">
        <v>35</v>
      </c>
      <c r="B131" s="1" t="s">
        <v>417</v>
      </c>
      <c r="C131" s="41">
        <f t="shared" si="9"/>
        <v>108</v>
      </c>
      <c r="D131" s="36" t="s">
        <v>418</v>
      </c>
      <c r="E131" s="21">
        <v>1087.314</v>
      </c>
      <c r="F131" s="20">
        <v>10</v>
      </c>
      <c r="G131" s="65">
        <f t="shared" si="12"/>
        <v>108.73140000000001</v>
      </c>
      <c r="H131" s="21">
        <v>3026.55</v>
      </c>
      <c r="I131" s="21">
        <v>70313.073</v>
      </c>
      <c r="J131" s="21">
        <v>5704.222</v>
      </c>
      <c r="K131" s="21">
        <v>3016.859</v>
      </c>
      <c r="L131" s="21">
        <v>1244.022</v>
      </c>
      <c r="M131" s="29">
        <f t="shared" si="13"/>
        <v>-557.0279999999999</v>
      </c>
      <c r="N131" s="21">
        <v>686.994</v>
      </c>
      <c r="O131" s="22">
        <v>20</v>
      </c>
      <c r="P131" s="22">
        <v>5</v>
      </c>
    </row>
    <row r="132" spans="1:16" ht="15.75" outlineLevel="2">
      <c r="A132" s="1" t="s">
        <v>35</v>
      </c>
      <c r="B132" s="1" t="s">
        <v>362</v>
      </c>
      <c r="C132" s="41">
        <f t="shared" si="9"/>
        <v>109</v>
      </c>
      <c r="D132" s="36" t="s">
        <v>363</v>
      </c>
      <c r="E132" s="21">
        <v>100</v>
      </c>
      <c r="F132" s="20">
        <v>10</v>
      </c>
      <c r="G132" s="65">
        <f t="shared" si="12"/>
        <v>10</v>
      </c>
      <c r="H132" s="21">
        <v>-164.582</v>
      </c>
      <c r="I132" s="21">
        <v>110.575</v>
      </c>
      <c r="J132" s="21">
        <v>3.43</v>
      </c>
      <c r="K132" s="21">
        <v>0</v>
      </c>
      <c r="L132" s="21">
        <v>-87.53</v>
      </c>
      <c r="M132" s="29">
        <f t="shared" si="13"/>
        <v>-0.018000000000000682</v>
      </c>
      <c r="N132" s="21">
        <v>-87.548</v>
      </c>
      <c r="O132" s="22">
        <v>0</v>
      </c>
      <c r="P132" s="22">
        <v>0</v>
      </c>
    </row>
    <row r="133" spans="1:16" ht="15.75" outlineLevel="2">
      <c r="A133" s="1" t="s">
        <v>35</v>
      </c>
      <c r="B133" s="1" t="s">
        <v>469</v>
      </c>
      <c r="C133" s="41">
        <f t="shared" si="9"/>
        <v>110</v>
      </c>
      <c r="D133" s="36" t="s">
        <v>470</v>
      </c>
      <c r="E133" s="21">
        <v>319.46</v>
      </c>
      <c r="F133" s="20">
        <v>10</v>
      </c>
      <c r="G133" s="65">
        <f t="shared" si="12"/>
        <v>31.945999999999998</v>
      </c>
      <c r="H133" s="21">
        <v>448.905</v>
      </c>
      <c r="I133" s="21">
        <v>3543.317</v>
      </c>
      <c r="J133" s="21">
        <v>552.993</v>
      </c>
      <c r="K133" s="21">
        <v>365.216</v>
      </c>
      <c r="L133" s="21">
        <v>48.38</v>
      </c>
      <c r="M133" s="29">
        <f t="shared" si="13"/>
        <v>-14.518</v>
      </c>
      <c r="N133" s="21">
        <v>33.862</v>
      </c>
      <c r="O133" s="22">
        <v>0</v>
      </c>
      <c r="P133" s="22">
        <v>0</v>
      </c>
    </row>
    <row r="134" spans="1:16" ht="15.75" outlineLevel="2">
      <c r="A134" s="1" t="s">
        <v>35</v>
      </c>
      <c r="B134" s="1" t="s">
        <v>544</v>
      </c>
      <c r="C134" s="41">
        <f t="shared" si="9"/>
        <v>111</v>
      </c>
      <c r="D134" s="36" t="s">
        <v>545</v>
      </c>
      <c r="E134" s="21">
        <v>865.625</v>
      </c>
      <c r="F134" s="20">
        <v>10</v>
      </c>
      <c r="G134" s="65">
        <f t="shared" si="12"/>
        <v>86.5625</v>
      </c>
      <c r="H134" s="21">
        <v>1821.861</v>
      </c>
      <c r="I134" s="21">
        <v>49437.129</v>
      </c>
      <c r="J134" s="21">
        <v>3477.712</v>
      </c>
      <c r="K134" s="21">
        <v>1975.633</v>
      </c>
      <c r="L134" s="21">
        <v>619.726</v>
      </c>
      <c r="M134" s="29">
        <f t="shared" si="13"/>
        <v>-330</v>
      </c>
      <c r="N134" s="21">
        <v>289.726</v>
      </c>
      <c r="O134" s="22">
        <v>0</v>
      </c>
      <c r="P134" s="22">
        <v>25</v>
      </c>
    </row>
    <row r="135" spans="1:16" ht="15.75" outlineLevel="2">
      <c r="A135" s="1" t="s">
        <v>35</v>
      </c>
      <c r="B135" s="1" t="s">
        <v>467</v>
      </c>
      <c r="C135" s="41">
        <f t="shared" si="9"/>
        <v>112</v>
      </c>
      <c r="D135" s="36" t="s">
        <v>468</v>
      </c>
      <c r="E135" s="21">
        <v>1004.154</v>
      </c>
      <c r="F135" s="20">
        <v>10</v>
      </c>
      <c r="G135" s="65">
        <f t="shared" si="12"/>
        <v>100.4154</v>
      </c>
      <c r="H135" s="21">
        <v>2363.105</v>
      </c>
      <c r="I135" s="21">
        <v>29532.851</v>
      </c>
      <c r="J135" s="21">
        <v>2443.157</v>
      </c>
      <c r="K135" s="21">
        <v>996.335</v>
      </c>
      <c r="L135" s="21">
        <v>431.844</v>
      </c>
      <c r="M135" s="29">
        <f t="shared" si="13"/>
        <v>-147.87</v>
      </c>
      <c r="N135" s="21">
        <v>283.974</v>
      </c>
      <c r="O135" s="22">
        <v>17.5</v>
      </c>
      <c r="P135" s="22">
        <v>0</v>
      </c>
    </row>
    <row r="136" spans="1:16" ht="15.75" outlineLevel="2">
      <c r="A136" s="1" t="s">
        <v>35</v>
      </c>
      <c r="B136" s="1" t="s">
        <v>182</v>
      </c>
      <c r="C136" s="41">
        <f t="shared" si="9"/>
        <v>113</v>
      </c>
      <c r="D136" s="36" t="s">
        <v>183</v>
      </c>
      <c r="E136" s="21">
        <v>250</v>
      </c>
      <c r="F136" s="20">
        <v>10</v>
      </c>
      <c r="G136" s="65">
        <f t="shared" si="12"/>
        <v>25</v>
      </c>
      <c r="H136" s="21">
        <v>918.24</v>
      </c>
      <c r="I136" s="21">
        <v>1587.108</v>
      </c>
      <c r="J136" s="21">
        <v>199.359</v>
      </c>
      <c r="K136" s="21">
        <v>33.496</v>
      </c>
      <c r="L136" s="21">
        <v>116.14</v>
      </c>
      <c r="M136" s="29">
        <f t="shared" si="13"/>
        <v>-4.945999999999998</v>
      </c>
      <c r="N136" s="21">
        <v>111.194</v>
      </c>
      <c r="O136" s="22">
        <v>22</v>
      </c>
      <c r="P136" s="22">
        <v>0</v>
      </c>
    </row>
    <row r="137" spans="1:16" ht="15.75" outlineLevel="2">
      <c r="A137" s="1" t="s">
        <v>35</v>
      </c>
      <c r="B137" s="1" t="s">
        <v>616</v>
      </c>
      <c r="C137" s="41">
        <f t="shared" si="9"/>
        <v>114</v>
      </c>
      <c r="D137" s="36" t="s">
        <v>617</v>
      </c>
      <c r="E137" s="21">
        <v>1015.876</v>
      </c>
      <c r="F137" s="20">
        <v>10</v>
      </c>
      <c r="G137" s="65">
        <f t="shared" si="12"/>
        <v>101.5876</v>
      </c>
      <c r="H137" s="21">
        <v>1112.503</v>
      </c>
      <c r="I137" s="21">
        <v>10595.147</v>
      </c>
      <c r="J137" s="21">
        <v>769.987</v>
      </c>
      <c r="K137" s="21">
        <v>313.712</v>
      </c>
      <c r="L137" s="21">
        <v>24.733</v>
      </c>
      <c r="M137" s="29">
        <f t="shared" si="13"/>
        <v>-21.076</v>
      </c>
      <c r="N137" s="21">
        <v>3.657</v>
      </c>
      <c r="O137" s="22">
        <v>0</v>
      </c>
      <c r="P137" s="22">
        <v>0</v>
      </c>
    </row>
    <row r="138" spans="1:16" ht="15.75" outlineLevel="2">
      <c r="A138" s="1" t="s">
        <v>35</v>
      </c>
      <c r="B138" s="1" t="s">
        <v>36</v>
      </c>
      <c r="C138" s="41">
        <f t="shared" si="9"/>
        <v>115</v>
      </c>
      <c r="D138" s="36" t="s">
        <v>37</v>
      </c>
      <c r="E138" s="21">
        <v>227.5</v>
      </c>
      <c r="F138" s="20">
        <v>10</v>
      </c>
      <c r="G138" s="65">
        <f t="shared" si="12"/>
        <v>22.75</v>
      </c>
      <c r="H138" s="21">
        <v>359.906</v>
      </c>
      <c r="I138" s="21">
        <v>964.334</v>
      </c>
      <c r="J138" s="21">
        <v>135.89</v>
      </c>
      <c r="K138" s="21">
        <v>0</v>
      </c>
      <c r="L138" s="21">
        <v>13.642</v>
      </c>
      <c r="M138" s="29">
        <f t="shared" si="13"/>
        <v>-3.049999999999999</v>
      </c>
      <c r="N138" s="21">
        <v>10.592</v>
      </c>
      <c r="O138" s="22">
        <v>0</v>
      </c>
      <c r="P138" s="22">
        <v>0</v>
      </c>
    </row>
    <row r="139" spans="1:16" ht="15.75" outlineLevel="2">
      <c r="A139" s="1" t="s">
        <v>35</v>
      </c>
      <c r="B139" s="1" t="s">
        <v>370</v>
      </c>
      <c r="C139" s="41">
        <f t="shared" si="9"/>
        <v>116</v>
      </c>
      <c r="D139" s="36" t="s">
        <v>371</v>
      </c>
      <c r="E139" s="21">
        <v>500.257</v>
      </c>
      <c r="F139" s="20">
        <v>10</v>
      </c>
      <c r="G139" s="65">
        <f t="shared" si="12"/>
        <v>50.0257</v>
      </c>
      <c r="H139" s="21">
        <v>1106.454</v>
      </c>
      <c r="I139" s="21">
        <v>3481.401</v>
      </c>
      <c r="J139" s="21">
        <v>1127.417</v>
      </c>
      <c r="K139" s="21">
        <v>0</v>
      </c>
      <c r="L139" s="21">
        <v>511.685</v>
      </c>
      <c r="M139" s="29">
        <f t="shared" si="13"/>
        <v>-5.661000000000001</v>
      </c>
      <c r="N139" s="21">
        <v>506.024</v>
      </c>
      <c r="O139" s="22">
        <v>0</v>
      </c>
      <c r="P139" s="22">
        <v>0</v>
      </c>
    </row>
    <row r="140" spans="1:16" ht="15.75" outlineLevel="2">
      <c r="A140" s="1" t="s">
        <v>35</v>
      </c>
      <c r="B140" s="1" t="s">
        <v>1054</v>
      </c>
      <c r="C140" s="41">
        <f t="shared" si="9"/>
        <v>117</v>
      </c>
      <c r="D140" s="36" t="s">
        <v>1055</v>
      </c>
      <c r="E140" s="21">
        <v>200</v>
      </c>
      <c r="F140" s="20">
        <v>10</v>
      </c>
      <c r="G140" s="65">
        <f t="shared" si="12"/>
        <v>20</v>
      </c>
      <c r="H140" s="21">
        <v>213.632</v>
      </c>
      <c r="I140" s="21">
        <v>1122.103</v>
      </c>
      <c r="J140" s="21">
        <v>147.792</v>
      </c>
      <c r="K140" s="21">
        <v>1.225</v>
      </c>
      <c r="L140" s="21">
        <v>19.282</v>
      </c>
      <c r="M140" s="29">
        <f t="shared" si="13"/>
        <v>-7</v>
      </c>
      <c r="N140" s="21">
        <v>12.282</v>
      </c>
      <c r="O140" s="22">
        <v>6</v>
      </c>
      <c r="P140" s="22">
        <v>0</v>
      </c>
    </row>
    <row r="141" spans="1:16" ht="15.75" outlineLevel="2">
      <c r="A141" s="1" t="s">
        <v>35</v>
      </c>
      <c r="B141" s="1" t="s">
        <v>216</v>
      </c>
      <c r="C141" s="41">
        <f t="shared" si="9"/>
        <v>118</v>
      </c>
      <c r="D141" s="36" t="s">
        <v>217</v>
      </c>
      <c r="E141" s="21">
        <v>2647.85</v>
      </c>
      <c r="F141" s="20">
        <v>10</v>
      </c>
      <c r="G141" s="65">
        <f t="shared" si="12"/>
        <v>264.78499999999997</v>
      </c>
      <c r="H141" s="21">
        <v>4120.474</v>
      </c>
      <c r="I141" s="21">
        <v>36671.308</v>
      </c>
      <c r="J141" s="21">
        <v>4023.362</v>
      </c>
      <c r="K141" s="21">
        <v>2167.67</v>
      </c>
      <c r="L141" s="21">
        <v>1254.574</v>
      </c>
      <c r="M141" s="29">
        <f t="shared" si="13"/>
        <v>-598.1750000000001</v>
      </c>
      <c r="N141" s="21">
        <v>656.399</v>
      </c>
      <c r="O141" s="22">
        <v>17</v>
      </c>
      <c r="P141" s="22">
        <v>0</v>
      </c>
    </row>
    <row r="142" spans="1:16" ht="15.75" outlineLevel="2">
      <c r="A142" s="1" t="s">
        <v>35</v>
      </c>
      <c r="B142" s="1" t="s">
        <v>461</v>
      </c>
      <c r="C142" s="41">
        <f t="shared" si="9"/>
        <v>119</v>
      </c>
      <c r="D142" s="36" t="s">
        <v>462</v>
      </c>
      <c r="E142" s="21">
        <v>345</v>
      </c>
      <c r="F142" s="20">
        <v>10</v>
      </c>
      <c r="G142" s="65">
        <f t="shared" si="12"/>
        <v>34.5</v>
      </c>
      <c r="H142" s="21">
        <v>359.269</v>
      </c>
      <c r="I142" s="21">
        <v>1717.387</v>
      </c>
      <c r="J142" s="21">
        <v>306.668</v>
      </c>
      <c r="K142" s="21">
        <v>0</v>
      </c>
      <c r="L142" s="21">
        <v>68.09</v>
      </c>
      <c r="M142" s="29">
        <f t="shared" si="13"/>
        <v>-22.5</v>
      </c>
      <c r="N142" s="21">
        <v>45.59</v>
      </c>
      <c r="O142" s="22">
        <v>0</v>
      </c>
      <c r="P142" s="22">
        <v>0</v>
      </c>
    </row>
    <row r="143" spans="1:16" ht="15.75" outlineLevel="2">
      <c r="A143" s="1" t="s">
        <v>35</v>
      </c>
      <c r="B143" s="1" t="s">
        <v>649</v>
      </c>
      <c r="C143" s="41">
        <f t="shared" si="9"/>
        <v>120</v>
      </c>
      <c r="D143" s="36" t="s">
        <v>650</v>
      </c>
      <c r="E143" s="21">
        <v>339.946</v>
      </c>
      <c r="F143" s="20">
        <v>10</v>
      </c>
      <c r="G143" s="65">
        <f t="shared" si="12"/>
        <v>33.994600000000005</v>
      </c>
      <c r="H143" s="21">
        <v>535.14</v>
      </c>
      <c r="I143" s="21">
        <v>596.242</v>
      </c>
      <c r="J143" s="21">
        <v>47.827</v>
      </c>
      <c r="K143" s="21">
        <v>2.665</v>
      </c>
      <c r="L143" s="21">
        <v>94.696</v>
      </c>
      <c r="M143" s="29">
        <f t="shared" si="13"/>
        <v>-3.543999999999997</v>
      </c>
      <c r="N143" s="21">
        <v>91.152</v>
      </c>
      <c r="O143" s="22">
        <v>0</v>
      </c>
      <c r="P143" s="22">
        <v>0</v>
      </c>
    </row>
    <row r="144" spans="3:16" ht="15.75" outlineLevel="2">
      <c r="C144" s="41">
        <f>+C143+1</f>
        <v>121</v>
      </c>
      <c r="D144" s="36" t="s">
        <v>1367</v>
      </c>
      <c r="E144" s="21">
        <v>737.724</v>
      </c>
      <c r="F144" s="20">
        <v>10</v>
      </c>
      <c r="G144" s="65">
        <f>+E144/F144</f>
        <v>73.7724</v>
      </c>
      <c r="H144" s="21">
        <v>338.411</v>
      </c>
      <c r="I144" s="21">
        <v>3467.449</v>
      </c>
      <c r="J144" s="21">
        <v>707.867</v>
      </c>
      <c r="K144" s="21">
        <v>514.567</v>
      </c>
      <c r="L144" s="21">
        <v>-90.287</v>
      </c>
      <c r="M144" s="29">
        <f t="shared" si="13"/>
        <v>72.052</v>
      </c>
      <c r="N144" s="21">
        <v>-18.235</v>
      </c>
      <c r="O144" s="22">
        <v>0</v>
      </c>
      <c r="P144" s="22">
        <v>0</v>
      </c>
    </row>
    <row r="145" spans="1:16" ht="15.75" outlineLevel="2">
      <c r="A145" s="1" t="s">
        <v>35</v>
      </c>
      <c r="B145" s="1" t="s">
        <v>1006</v>
      </c>
      <c r="C145" s="41">
        <f>+C144+1</f>
        <v>122</v>
      </c>
      <c r="D145" s="36" t="s">
        <v>1007</v>
      </c>
      <c r="E145" s="21">
        <v>200</v>
      </c>
      <c r="F145" s="20">
        <v>10</v>
      </c>
      <c r="G145" s="65">
        <f t="shared" si="12"/>
        <v>20</v>
      </c>
      <c r="H145" s="21">
        <v>404.382</v>
      </c>
      <c r="I145" s="21">
        <v>2959.637</v>
      </c>
      <c r="J145" s="21">
        <v>418.117</v>
      </c>
      <c r="K145" s="21">
        <v>285.828</v>
      </c>
      <c r="L145" s="21">
        <v>62.5</v>
      </c>
      <c r="M145" s="29">
        <f t="shared" si="13"/>
        <v>-19.381</v>
      </c>
      <c r="N145" s="21">
        <v>43.119</v>
      </c>
      <c r="O145" s="22">
        <v>0</v>
      </c>
      <c r="P145" s="22">
        <v>15</v>
      </c>
    </row>
    <row r="146" spans="1:16" ht="15.75" outlineLevel="2">
      <c r="A146" s="1" t="s">
        <v>35</v>
      </c>
      <c r="B146" s="1" t="s">
        <v>661</v>
      </c>
      <c r="C146" s="41">
        <f t="shared" si="9"/>
        <v>123</v>
      </c>
      <c r="D146" s="36" t="s">
        <v>662</v>
      </c>
      <c r="E146" s="21">
        <v>80</v>
      </c>
      <c r="F146" s="20">
        <v>10</v>
      </c>
      <c r="G146" s="65">
        <f t="shared" si="12"/>
        <v>8</v>
      </c>
      <c r="H146" s="21">
        <v>-16.244</v>
      </c>
      <c r="I146" s="21">
        <v>39.327</v>
      </c>
      <c r="J146" s="21">
        <v>-4.925</v>
      </c>
      <c r="K146" s="21">
        <v>0.433</v>
      </c>
      <c r="L146" s="21">
        <v>11.274</v>
      </c>
      <c r="M146" s="29">
        <f t="shared" si="13"/>
        <v>-0.0019999999999988916</v>
      </c>
      <c r="N146" s="21">
        <v>11.272</v>
      </c>
      <c r="O146" s="22">
        <v>1</v>
      </c>
      <c r="P146" s="22">
        <v>0</v>
      </c>
    </row>
    <row r="147" spans="3:16" ht="15.75" outlineLevel="2">
      <c r="C147" s="41">
        <f>+C146+1</f>
        <v>124</v>
      </c>
      <c r="D147" s="36" t="s">
        <v>1370</v>
      </c>
      <c r="E147" s="21">
        <v>197.683</v>
      </c>
      <c r="F147" s="20">
        <v>10</v>
      </c>
      <c r="G147" s="65">
        <f>+E147/F147</f>
        <v>19.7683</v>
      </c>
      <c r="H147" s="21">
        <v>-569.703</v>
      </c>
      <c r="I147" s="21">
        <v>2008.296</v>
      </c>
      <c r="J147" s="21">
        <v>258.009</v>
      </c>
      <c r="K147" s="21">
        <v>67.694</v>
      </c>
      <c r="L147" s="21">
        <v>-94.089</v>
      </c>
      <c r="M147" s="29">
        <f>+N147-L147</f>
        <v>-1.6509999999999962</v>
      </c>
      <c r="N147" s="21">
        <v>-95.74</v>
      </c>
      <c r="O147" s="22">
        <v>0</v>
      </c>
      <c r="P147" s="22">
        <v>0</v>
      </c>
    </row>
    <row r="148" spans="1:16" ht="15.75" outlineLevel="2">
      <c r="A148" s="1" t="s">
        <v>35</v>
      </c>
      <c r="B148" s="1" t="s">
        <v>238</v>
      </c>
      <c r="C148" s="41">
        <f>+C147+1</f>
        <v>125</v>
      </c>
      <c r="D148" s="36" t="s">
        <v>239</v>
      </c>
      <c r="E148" s="21">
        <v>40</v>
      </c>
      <c r="F148" s="20">
        <v>10</v>
      </c>
      <c r="G148" s="65">
        <f t="shared" si="12"/>
        <v>4</v>
      </c>
      <c r="H148" s="21">
        <v>210.243</v>
      </c>
      <c r="I148" s="21">
        <v>332.714</v>
      </c>
      <c r="J148" s="21">
        <v>81.442</v>
      </c>
      <c r="K148" s="21">
        <v>13.617</v>
      </c>
      <c r="L148" s="21">
        <v>91.91</v>
      </c>
      <c r="M148" s="29">
        <f t="shared" si="13"/>
        <v>-1.7289999999999992</v>
      </c>
      <c r="N148" s="21">
        <v>90.181</v>
      </c>
      <c r="O148" s="22">
        <v>125</v>
      </c>
      <c r="P148" s="22">
        <v>0</v>
      </c>
    </row>
    <row r="149" spans="1:16" ht="15.75" outlineLevel="2">
      <c r="A149" s="1" t="s">
        <v>35</v>
      </c>
      <c r="B149" s="1" t="s">
        <v>471</v>
      </c>
      <c r="C149" s="41">
        <f t="shared" si="9"/>
        <v>126</v>
      </c>
      <c r="D149" s="36" t="s">
        <v>472</v>
      </c>
      <c r="E149" s="21">
        <v>333.59</v>
      </c>
      <c r="F149" s="20">
        <v>10</v>
      </c>
      <c r="G149" s="65">
        <f t="shared" si="12"/>
        <v>33.358999999999995</v>
      </c>
      <c r="H149" s="21">
        <v>535.367</v>
      </c>
      <c r="I149" s="21">
        <v>706.225</v>
      </c>
      <c r="J149" s="21">
        <v>184.372</v>
      </c>
      <c r="K149" s="21">
        <v>9.965</v>
      </c>
      <c r="L149" s="21">
        <v>37.756</v>
      </c>
      <c r="M149" s="29">
        <f t="shared" si="13"/>
        <v>0.7740000000000009</v>
      </c>
      <c r="N149" s="21">
        <v>38.53</v>
      </c>
      <c r="O149" s="22">
        <v>10</v>
      </c>
      <c r="P149" s="22">
        <v>15</v>
      </c>
    </row>
    <row r="150" spans="1:16" ht="15.75" outlineLevel="2">
      <c r="A150" s="1" t="s">
        <v>35</v>
      </c>
      <c r="B150" s="60" t="s">
        <v>1357</v>
      </c>
      <c r="C150" s="41">
        <f t="shared" si="9"/>
        <v>127</v>
      </c>
      <c r="D150" s="36" t="s">
        <v>1358</v>
      </c>
      <c r="E150" s="21">
        <v>616</v>
      </c>
      <c r="F150" s="20">
        <v>10</v>
      </c>
      <c r="G150" s="65">
        <f>+E150/F150</f>
        <v>61.6</v>
      </c>
      <c r="H150" s="21">
        <v>592.636</v>
      </c>
      <c r="I150" s="21">
        <v>4036.603</v>
      </c>
      <c r="J150" s="21">
        <v>406.848</v>
      </c>
      <c r="K150" s="21">
        <v>217.739</v>
      </c>
      <c r="L150" s="21">
        <v>-102.229</v>
      </c>
      <c r="M150" s="29">
        <f t="shared" si="13"/>
        <v>-12.034999999999997</v>
      </c>
      <c r="N150" s="21">
        <v>-114.264</v>
      </c>
      <c r="O150" s="22">
        <v>0</v>
      </c>
      <c r="P150" s="22">
        <v>0</v>
      </c>
    </row>
    <row r="151" spans="1:16" ht="15.75" outlineLevel="2">
      <c r="A151" s="1" t="s">
        <v>35</v>
      </c>
      <c r="B151" s="1" t="s">
        <v>1002</v>
      </c>
      <c r="C151" s="41">
        <f t="shared" si="9"/>
        <v>128</v>
      </c>
      <c r="D151" s="36" t="s">
        <v>1003</v>
      </c>
      <c r="E151" s="21">
        <v>3730.384</v>
      </c>
      <c r="F151" s="20">
        <v>10</v>
      </c>
      <c r="G151" s="65">
        <f t="shared" si="12"/>
        <v>373.0384</v>
      </c>
      <c r="H151" s="21">
        <v>14279.303</v>
      </c>
      <c r="I151" s="21">
        <v>432802.853</v>
      </c>
      <c r="J151" s="21">
        <v>32335.931</v>
      </c>
      <c r="K151" s="21">
        <v>14698.507</v>
      </c>
      <c r="L151" s="21">
        <v>6044.811</v>
      </c>
      <c r="M151" s="29">
        <f t="shared" si="13"/>
        <v>-3791.4259999999995</v>
      </c>
      <c r="N151" s="21">
        <v>2253.385</v>
      </c>
      <c r="O151" s="22">
        <v>12.5</v>
      </c>
      <c r="P151" s="22">
        <v>10</v>
      </c>
    </row>
    <row r="152" spans="1:16" ht="15.75" outlineLevel="2">
      <c r="A152" s="1" t="s">
        <v>35</v>
      </c>
      <c r="B152" s="1" t="s">
        <v>415</v>
      </c>
      <c r="C152" s="41">
        <f t="shared" si="9"/>
        <v>129</v>
      </c>
      <c r="D152" s="36" t="s">
        <v>416</v>
      </c>
      <c r="E152" s="21">
        <v>200</v>
      </c>
      <c r="F152" s="20">
        <v>10</v>
      </c>
      <c r="G152" s="65">
        <f t="shared" si="12"/>
        <v>20</v>
      </c>
      <c r="H152" s="21">
        <v>252.91</v>
      </c>
      <c r="I152" s="21">
        <v>1848.838</v>
      </c>
      <c r="J152" s="21">
        <v>459.016</v>
      </c>
      <c r="K152" s="21">
        <v>0</v>
      </c>
      <c r="L152" s="21">
        <v>71.998</v>
      </c>
      <c r="M152" s="29">
        <f t="shared" si="13"/>
        <v>-25.078000000000003</v>
      </c>
      <c r="N152" s="21">
        <v>46.92</v>
      </c>
      <c r="O152" s="22">
        <v>15</v>
      </c>
      <c r="P152" s="22">
        <v>0</v>
      </c>
    </row>
    <row r="153" spans="1:16" ht="15.75" outlineLevel="2">
      <c r="A153" s="1" t="s">
        <v>35</v>
      </c>
      <c r="B153" s="1" t="s">
        <v>491</v>
      </c>
      <c r="C153" s="41">
        <f t="shared" si="9"/>
        <v>130</v>
      </c>
      <c r="D153" s="36" t="s">
        <v>492</v>
      </c>
      <c r="E153" s="21">
        <v>1000</v>
      </c>
      <c r="F153" s="20">
        <v>10</v>
      </c>
      <c r="G153" s="65">
        <f t="shared" si="12"/>
        <v>100</v>
      </c>
      <c r="H153" s="21">
        <v>2074.194</v>
      </c>
      <c r="I153" s="21">
        <v>41381.147</v>
      </c>
      <c r="J153" s="21">
        <v>3197.882</v>
      </c>
      <c r="K153" s="21">
        <v>1768.087</v>
      </c>
      <c r="L153" s="21">
        <v>876.243</v>
      </c>
      <c r="M153" s="29">
        <f t="shared" si="13"/>
        <v>-446.57400000000007</v>
      </c>
      <c r="N153" s="21">
        <v>429.669</v>
      </c>
      <c r="O153" s="22">
        <v>20</v>
      </c>
      <c r="P153" s="22">
        <v>0</v>
      </c>
    </row>
    <row r="154" spans="1:16" ht="15.75" outlineLevel="2">
      <c r="A154" s="1" t="s">
        <v>35</v>
      </c>
      <c r="B154" s="1" t="s">
        <v>685</v>
      </c>
      <c r="C154" s="41">
        <f t="shared" si="9"/>
        <v>131</v>
      </c>
      <c r="D154" s="36" t="s">
        <v>686</v>
      </c>
      <c r="E154" s="21">
        <v>2665.455</v>
      </c>
      <c r="F154" s="20">
        <v>10</v>
      </c>
      <c r="G154" s="65">
        <f t="shared" si="12"/>
        <v>266.5455</v>
      </c>
      <c r="H154" s="21">
        <v>6313.957</v>
      </c>
      <c r="I154" s="21">
        <v>235138.567</v>
      </c>
      <c r="J154" s="21">
        <v>17976.027</v>
      </c>
      <c r="K154" s="21">
        <v>6074.682</v>
      </c>
      <c r="L154" s="21">
        <v>3101.02</v>
      </c>
      <c r="M154" s="29">
        <f t="shared" si="13"/>
        <v>-1362.426</v>
      </c>
      <c r="N154" s="21">
        <v>1738.594</v>
      </c>
      <c r="O154" s="22">
        <v>25</v>
      </c>
      <c r="P154" s="22">
        <v>25</v>
      </c>
    </row>
    <row r="155" spans="1:16" ht="15.75" outlineLevel="2">
      <c r="A155" s="1" t="s">
        <v>35</v>
      </c>
      <c r="B155" s="1" t="s">
        <v>307</v>
      </c>
      <c r="C155" s="41">
        <f t="shared" si="9"/>
        <v>132</v>
      </c>
      <c r="D155" s="36" t="s">
        <v>308</v>
      </c>
      <c r="E155" s="21">
        <v>100</v>
      </c>
      <c r="F155" s="20">
        <v>10</v>
      </c>
      <c r="G155" s="65">
        <f t="shared" si="12"/>
        <v>10</v>
      </c>
      <c r="H155" s="21">
        <v>129.662</v>
      </c>
      <c r="I155" s="21">
        <v>135.503</v>
      </c>
      <c r="J155" s="21">
        <v>19.573</v>
      </c>
      <c r="K155" s="21">
        <v>1.208</v>
      </c>
      <c r="L155" s="21">
        <v>9.599</v>
      </c>
      <c r="M155" s="29">
        <f t="shared" si="13"/>
        <v>-2.548</v>
      </c>
      <c r="N155" s="21">
        <v>7.051</v>
      </c>
      <c r="O155" s="22">
        <v>0</v>
      </c>
      <c r="P155" s="22">
        <v>0</v>
      </c>
    </row>
    <row r="156" spans="1:16" ht="15.75" outlineLevel="2">
      <c r="A156" s="1" t="s">
        <v>35</v>
      </c>
      <c r="B156" s="1" t="s">
        <v>405</v>
      </c>
      <c r="C156" s="41">
        <f t="shared" si="9"/>
        <v>133</v>
      </c>
      <c r="D156" s="36" t="s">
        <v>406</v>
      </c>
      <c r="E156" s="21">
        <v>847.292</v>
      </c>
      <c r="F156" s="20">
        <v>10</v>
      </c>
      <c r="G156" s="65">
        <f t="shared" si="12"/>
        <v>84.7292</v>
      </c>
      <c r="H156" s="21">
        <v>2045.267</v>
      </c>
      <c r="I156" s="21">
        <v>16647.409</v>
      </c>
      <c r="J156" s="21">
        <v>1756.685</v>
      </c>
      <c r="K156" s="21">
        <v>0</v>
      </c>
      <c r="L156" s="21">
        <v>452.259</v>
      </c>
      <c r="M156" s="29">
        <f t="shared" si="13"/>
        <v>-1.3600000000000136</v>
      </c>
      <c r="N156" s="21">
        <v>450.899</v>
      </c>
      <c r="O156" s="22">
        <v>15</v>
      </c>
      <c r="P156" s="22">
        <v>18.5</v>
      </c>
    </row>
    <row r="157" spans="1:16" ht="15.75" outlineLevel="2">
      <c r="A157" s="1" t="s">
        <v>35</v>
      </c>
      <c r="B157" s="1" t="s">
        <v>980</v>
      </c>
      <c r="C157" s="41">
        <f t="shared" si="9"/>
        <v>134</v>
      </c>
      <c r="D157" s="36" t="s">
        <v>981</v>
      </c>
      <c r="E157" s="21">
        <v>1008.34</v>
      </c>
      <c r="F157" s="20">
        <v>10</v>
      </c>
      <c r="G157" s="65">
        <f t="shared" si="12"/>
        <v>100.834</v>
      </c>
      <c r="H157" s="21">
        <v>1380.059</v>
      </c>
      <c r="I157" s="21">
        <v>21637.153</v>
      </c>
      <c r="J157" s="21">
        <v>1827.75</v>
      </c>
      <c r="K157" s="21">
        <v>948.113</v>
      </c>
      <c r="L157" s="21">
        <v>305.894</v>
      </c>
      <c r="M157" s="29">
        <f t="shared" si="13"/>
        <v>-130</v>
      </c>
      <c r="N157" s="21">
        <v>175.894</v>
      </c>
      <c r="O157" s="22">
        <v>10</v>
      </c>
      <c r="P157" s="22">
        <v>15</v>
      </c>
    </row>
    <row r="158" spans="1:16" ht="15.75" outlineLevel="2">
      <c r="A158" s="1" t="s">
        <v>35</v>
      </c>
      <c r="B158" s="1" t="s">
        <v>990</v>
      </c>
      <c r="C158" s="41">
        <f aca="true" t="shared" si="14" ref="C158:C166">+C157+1</f>
        <v>135</v>
      </c>
      <c r="D158" s="36" t="s">
        <v>991</v>
      </c>
      <c r="E158" s="21">
        <v>1500</v>
      </c>
      <c r="F158" s="20">
        <v>10</v>
      </c>
      <c r="G158" s="65">
        <f t="shared" si="12"/>
        <v>150</v>
      </c>
      <c r="H158" s="21">
        <v>803.265</v>
      </c>
      <c r="I158" s="21">
        <v>19617.291</v>
      </c>
      <c r="J158" s="21">
        <v>1349.761</v>
      </c>
      <c r="K158" s="21">
        <v>575.589</v>
      </c>
      <c r="L158" s="21">
        <v>292.763</v>
      </c>
      <c r="M158" s="29">
        <f t="shared" si="13"/>
        <v>-90.54399999999998</v>
      </c>
      <c r="N158" s="21">
        <v>202.219</v>
      </c>
      <c r="O158" s="22">
        <v>0</v>
      </c>
      <c r="P158" s="22">
        <v>0</v>
      </c>
    </row>
    <row r="159" spans="1:16" ht="15.75" outlineLevel="2">
      <c r="A159" s="1" t="s">
        <v>35</v>
      </c>
      <c r="B159" s="1" t="s">
        <v>1056</v>
      </c>
      <c r="C159" s="41">
        <f t="shared" si="14"/>
        <v>136</v>
      </c>
      <c r="D159" s="36" t="s">
        <v>1359</v>
      </c>
      <c r="E159" s="21">
        <v>100</v>
      </c>
      <c r="F159" s="20">
        <v>10</v>
      </c>
      <c r="G159" s="65">
        <f t="shared" si="12"/>
        <v>10</v>
      </c>
      <c r="H159" s="21">
        <v>84.484</v>
      </c>
      <c r="I159" s="21">
        <v>93.615</v>
      </c>
      <c r="J159" s="21">
        <v>1.57</v>
      </c>
      <c r="K159" s="21">
        <v>0.066</v>
      </c>
      <c r="L159" s="21">
        <v>-7.502</v>
      </c>
      <c r="M159" s="29">
        <f t="shared" si="13"/>
        <v>-0.1429999999999998</v>
      </c>
      <c r="N159" s="21">
        <v>-7.645</v>
      </c>
      <c r="O159" s="22">
        <v>0</v>
      </c>
      <c r="P159" s="22">
        <v>0</v>
      </c>
    </row>
    <row r="160" spans="1:16" ht="15.75" outlineLevel="2">
      <c r="A160" s="1" t="s">
        <v>35</v>
      </c>
      <c r="B160" s="1" t="s">
        <v>724</v>
      </c>
      <c r="C160" s="41">
        <f t="shared" si="14"/>
        <v>137</v>
      </c>
      <c r="D160" s="36" t="s">
        <v>725</v>
      </c>
      <c r="E160" s="21">
        <v>100</v>
      </c>
      <c r="F160" s="20">
        <v>10</v>
      </c>
      <c r="G160" s="65">
        <f t="shared" si="12"/>
        <v>10</v>
      </c>
      <c r="H160" s="21">
        <v>29.932</v>
      </c>
      <c r="I160" s="21">
        <v>643.911</v>
      </c>
      <c r="J160" s="21">
        <v>28.98</v>
      </c>
      <c r="K160" s="21">
        <v>25.304</v>
      </c>
      <c r="L160" s="21">
        <v>-55.259</v>
      </c>
      <c r="M160" s="29">
        <f t="shared" si="13"/>
        <v>-0.12100000000000222</v>
      </c>
      <c r="N160" s="21">
        <v>-55.38</v>
      </c>
      <c r="O160" s="22">
        <v>0</v>
      </c>
      <c r="P160" s="22">
        <v>0</v>
      </c>
    </row>
    <row r="161" spans="1:16" ht="15.75" outlineLevel="2">
      <c r="A161" s="1" t="s">
        <v>35</v>
      </c>
      <c r="B161" s="1" t="s">
        <v>101</v>
      </c>
      <c r="C161" s="41">
        <f t="shared" si="14"/>
        <v>138</v>
      </c>
      <c r="D161" s="36" t="s">
        <v>102</v>
      </c>
      <c r="E161" s="21">
        <v>825</v>
      </c>
      <c r="F161" s="20">
        <v>10</v>
      </c>
      <c r="G161" s="65">
        <f t="shared" si="12"/>
        <v>82.5</v>
      </c>
      <c r="H161" s="21">
        <v>1323.24</v>
      </c>
      <c r="I161" s="21">
        <v>27982.188</v>
      </c>
      <c r="J161" s="21">
        <v>2102.894</v>
      </c>
      <c r="K161" s="21">
        <v>1297.191</v>
      </c>
      <c r="L161" s="21">
        <v>509.067</v>
      </c>
      <c r="M161" s="29">
        <f t="shared" si="13"/>
        <v>-189.81900000000002</v>
      </c>
      <c r="N161" s="21">
        <v>319.248</v>
      </c>
      <c r="O161" s="22">
        <v>0</v>
      </c>
      <c r="P161" s="22">
        <v>30</v>
      </c>
    </row>
    <row r="162" spans="1:16" ht="15.75" outlineLevel="2">
      <c r="A162" s="1" t="s">
        <v>35</v>
      </c>
      <c r="B162" s="1" t="s">
        <v>171</v>
      </c>
      <c r="C162" s="41">
        <f t="shared" si="14"/>
        <v>139</v>
      </c>
      <c r="D162" s="36" t="s">
        <v>172</v>
      </c>
      <c r="E162" s="21">
        <v>281.82</v>
      </c>
      <c r="F162" s="20">
        <v>10</v>
      </c>
      <c r="G162" s="65">
        <f t="shared" si="12"/>
        <v>28.182</v>
      </c>
      <c r="H162" s="21">
        <v>387.197</v>
      </c>
      <c r="I162" s="21">
        <v>1543.994</v>
      </c>
      <c r="J162" s="21">
        <v>124.044</v>
      </c>
      <c r="K162" s="21">
        <v>0</v>
      </c>
      <c r="L162" s="21">
        <v>68.445</v>
      </c>
      <c r="M162" s="29">
        <f t="shared" si="13"/>
        <v>-17.746999999999993</v>
      </c>
      <c r="N162" s="21">
        <v>50.698</v>
      </c>
      <c r="O162" s="22">
        <v>12.5</v>
      </c>
      <c r="P162" s="22">
        <v>0</v>
      </c>
    </row>
    <row r="163" spans="1:16" ht="15.75" outlineLevel="2">
      <c r="A163" s="1" t="s">
        <v>35</v>
      </c>
      <c r="B163" s="1" t="s">
        <v>368</v>
      </c>
      <c r="C163" s="41">
        <f t="shared" si="14"/>
        <v>140</v>
      </c>
      <c r="D163" s="36" t="s">
        <v>369</v>
      </c>
      <c r="E163" s="21">
        <v>1017.535</v>
      </c>
      <c r="F163" s="20">
        <v>10</v>
      </c>
      <c r="G163" s="65">
        <f t="shared" si="12"/>
        <v>101.7535</v>
      </c>
      <c r="H163" s="21">
        <v>1791.669</v>
      </c>
      <c r="I163" s="21">
        <v>27997.909</v>
      </c>
      <c r="J163" s="21">
        <v>2629.36</v>
      </c>
      <c r="K163" s="21">
        <v>1512.443</v>
      </c>
      <c r="L163" s="21">
        <v>621.176</v>
      </c>
      <c r="M163" s="29">
        <f t="shared" si="13"/>
        <v>-270.80100000000004</v>
      </c>
      <c r="N163" s="21">
        <v>350.375</v>
      </c>
      <c r="O163" s="22">
        <v>10</v>
      </c>
      <c r="P163" s="22">
        <v>0</v>
      </c>
    </row>
    <row r="164" spans="1:16" ht="15.75" outlineLevel="2">
      <c r="A164" s="1" t="s">
        <v>35</v>
      </c>
      <c r="B164" s="1" t="s">
        <v>149</v>
      </c>
      <c r="C164" s="41">
        <f t="shared" si="14"/>
        <v>141</v>
      </c>
      <c r="D164" s="36" t="s">
        <v>150</v>
      </c>
      <c r="E164" s="21">
        <v>40</v>
      </c>
      <c r="F164" s="20">
        <v>10</v>
      </c>
      <c r="G164" s="65">
        <f t="shared" si="12"/>
        <v>4</v>
      </c>
      <c r="H164" s="21">
        <v>4.669</v>
      </c>
      <c r="I164" s="21">
        <v>17.142</v>
      </c>
      <c r="J164" s="21">
        <v>2.87</v>
      </c>
      <c r="K164" s="21">
        <v>0.35</v>
      </c>
      <c r="L164" s="21">
        <v>-4.527</v>
      </c>
      <c r="M164" s="29">
        <f t="shared" si="13"/>
        <v>-0.9450000000000003</v>
      </c>
      <c r="N164" s="21">
        <v>-5.472</v>
      </c>
      <c r="O164" s="22">
        <v>0</v>
      </c>
      <c r="P164" s="22">
        <v>0</v>
      </c>
    </row>
    <row r="165" spans="1:16" ht="15.75" outlineLevel="2">
      <c r="A165" s="1" t="s">
        <v>35</v>
      </c>
      <c r="B165" s="1" t="s">
        <v>374</v>
      </c>
      <c r="C165" s="41">
        <f t="shared" si="14"/>
        <v>142</v>
      </c>
      <c r="D165" s="36" t="s">
        <v>375</v>
      </c>
      <c r="E165" s="21">
        <v>469.418</v>
      </c>
      <c r="F165" s="20">
        <v>10</v>
      </c>
      <c r="G165" s="65">
        <f t="shared" si="12"/>
        <v>46.9418</v>
      </c>
      <c r="H165" s="21">
        <v>645.312</v>
      </c>
      <c r="I165" s="21">
        <v>4061.946</v>
      </c>
      <c r="J165" s="21">
        <v>620.669</v>
      </c>
      <c r="K165" s="21">
        <v>515.649</v>
      </c>
      <c r="L165" s="21">
        <v>-4.926</v>
      </c>
      <c r="M165" s="29">
        <f t="shared" si="13"/>
        <v>-6</v>
      </c>
      <c r="N165" s="21">
        <v>-10.926</v>
      </c>
      <c r="O165" s="22">
        <v>0</v>
      </c>
      <c r="P165" s="22">
        <v>0</v>
      </c>
    </row>
    <row r="166" spans="1:16" ht="16.5" outlineLevel="2" thickBot="1">
      <c r="A166" s="1" t="s">
        <v>35</v>
      </c>
      <c r="B166" s="1" t="s">
        <v>323</v>
      </c>
      <c r="C166" s="41">
        <f t="shared" si="14"/>
        <v>143</v>
      </c>
      <c r="D166" s="53" t="s">
        <v>324</v>
      </c>
      <c r="E166" s="54">
        <v>1625.711</v>
      </c>
      <c r="F166" s="55">
        <v>10</v>
      </c>
      <c r="G166" s="66">
        <f t="shared" si="12"/>
        <v>162.5711</v>
      </c>
      <c r="H166" s="54">
        <v>2242.612</v>
      </c>
      <c r="I166" s="54">
        <v>55848.789</v>
      </c>
      <c r="J166" s="54">
        <v>4136.9</v>
      </c>
      <c r="K166" s="54">
        <v>2091.076</v>
      </c>
      <c r="L166" s="54">
        <v>286.037</v>
      </c>
      <c r="M166" s="29">
        <f t="shared" si="13"/>
        <v>-122.54499999999999</v>
      </c>
      <c r="N166" s="54">
        <v>163.492</v>
      </c>
      <c r="O166" s="56">
        <v>0</v>
      </c>
      <c r="P166" s="56">
        <v>0</v>
      </c>
    </row>
    <row r="167" spans="1:16" ht="16.5" outlineLevel="1" thickBot="1">
      <c r="A167" s="32" t="s">
        <v>1245</v>
      </c>
      <c r="C167" s="43">
        <f>COUNT(C128:C166)</f>
        <v>39</v>
      </c>
      <c r="D167" s="45"/>
      <c r="E167" s="45">
        <f>SUBTOTAL(9,E128:E166)</f>
        <v>27720.388000000006</v>
      </c>
      <c r="F167" s="44"/>
      <c r="G167" s="51">
        <f aca="true" t="shared" si="15" ref="G167:N167">SUBTOTAL(9,G128:G166)</f>
        <v>2772.0387999999994</v>
      </c>
      <c r="H167" s="45">
        <f t="shared" si="15"/>
        <v>53738.625</v>
      </c>
      <c r="I167" s="45">
        <f t="shared" si="15"/>
        <v>1118447.42</v>
      </c>
      <c r="J167" s="45">
        <f t="shared" si="15"/>
        <v>90349.30099999998</v>
      </c>
      <c r="K167" s="45">
        <f t="shared" si="15"/>
        <v>39697.12299999999</v>
      </c>
      <c r="L167" s="45">
        <f t="shared" si="15"/>
        <v>17380.315000000002</v>
      </c>
      <c r="M167" s="45">
        <f t="shared" si="15"/>
        <v>-8194.115</v>
      </c>
      <c r="N167" s="45">
        <f t="shared" si="15"/>
        <v>9186.200000000003</v>
      </c>
      <c r="O167" s="46"/>
      <c r="P167" s="46"/>
    </row>
    <row r="168" spans="1:16" ht="15.75" outlineLevel="1">
      <c r="A168" s="32"/>
      <c r="C168" s="47"/>
      <c r="D168" s="34"/>
      <c r="E168" s="57"/>
      <c r="F168" s="27"/>
      <c r="G168" s="67"/>
      <c r="H168" s="57"/>
      <c r="I168" s="57"/>
      <c r="J168" s="57"/>
      <c r="K168" s="57"/>
      <c r="L168" s="57"/>
      <c r="M168" s="57"/>
      <c r="N168" s="57"/>
      <c r="O168" s="58"/>
      <c r="P168" s="58"/>
    </row>
    <row r="169" spans="1:16" ht="18.75" outlineLevel="1">
      <c r="A169" s="32"/>
      <c r="C169" s="47"/>
      <c r="D169" s="19" t="s">
        <v>1285</v>
      </c>
      <c r="E169" s="57"/>
      <c r="F169" s="27"/>
      <c r="G169" s="67"/>
      <c r="H169" s="57"/>
      <c r="I169" s="57"/>
      <c r="J169" s="57"/>
      <c r="K169" s="57"/>
      <c r="L169" s="57"/>
      <c r="M169" s="57"/>
      <c r="N169" s="57"/>
      <c r="O169" s="58"/>
      <c r="P169" s="58"/>
    </row>
    <row r="170" spans="1:16" ht="15.75" outlineLevel="1">
      <c r="A170" s="32"/>
      <c r="C170" s="47"/>
      <c r="D170" s="34"/>
      <c r="E170" s="57"/>
      <c r="F170" s="27"/>
      <c r="G170" s="67"/>
      <c r="H170" s="57"/>
      <c r="I170" s="57"/>
      <c r="J170" s="57"/>
      <c r="K170" s="57"/>
      <c r="L170" s="57"/>
      <c r="M170" s="57"/>
      <c r="N170" s="57"/>
      <c r="O170" s="58"/>
      <c r="P170" s="58"/>
    </row>
    <row r="171" spans="1:16" ht="15.75" outlineLevel="2">
      <c r="A171" s="1" t="s">
        <v>65</v>
      </c>
      <c r="B171" s="1" t="s">
        <v>523</v>
      </c>
      <c r="C171" s="40">
        <f>+C166+1</f>
        <v>144</v>
      </c>
      <c r="D171" s="35" t="s">
        <v>524</v>
      </c>
      <c r="E171" s="29">
        <v>624.682</v>
      </c>
      <c r="F171" s="28">
        <v>10</v>
      </c>
      <c r="G171" s="64">
        <f aca="true" t="shared" si="16" ref="G171:G202">+E171/F171</f>
        <v>62.4682</v>
      </c>
      <c r="H171" s="29">
        <v>1148.625</v>
      </c>
      <c r="I171" s="29">
        <v>5963.905</v>
      </c>
      <c r="J171" s="29">
        <v>2814.965</v>
      </c>
      <c r="K171" s="29">
        <v>0</v>
      </c>
      <c r="L171" s="29">
        <v>267.767</v>
      </c>
      <c r="M171" s="29">
        <f>+N171-L171</f>
        <v>-49.084</v>
      </c>
      <c r="N171" s="29">
        <v>218.683</v>
      </c>
      <c r="O171" s="30">
        <v>0</v>
      </c>
      <c r="P171" s="30">
        <v>30</v>
      </c>
    </row>
    <row r="172" spans="1:16" ht="15.75" outlineLevel="2">
      <c r="A172" s="1" t="s">
        <v>65</v>
      </c>
      <c r="B172" s="1" t="s">
        <v>1057</v>
      </c>
      <c r="C172" s="41">
        <f aca="true" t="shared" si="17" ref="C172:C235">+C171+1</f>
        <v>145</v>
      </c>
      <c r="D172" s="36" t="s">
        <v>1058</v>
      </c>
      <c r="E172" s="21">
        <v>325</v>
      </c>
      <c r="F172" s="20">
        <v>10</v>
      </c>
      <c r="G172" s="65">
        <f t="shared" si="16"/>
        <v>32.5</v>
      </c>
      <c r="H172" s="21">
        <v>465.042</v>
      </c>
      <c r="I172" s="21">
        <v>566.481</v>
      </c>
      <c r="J172" s="21">
        <v>29.917</v>
      </c>
      <c r="K172" s="21">
        <v>0</v>
      </c>
      <c r="L172" s="21">
        <v>28.901</v>
      </c>
      <c r="M172" s="29">
        <f aca="true" t="shared" si="18" ref="M172:M202">+N172-L172</f>
        <v>-0.14300000000000068</v>
      </c>
      <c r="N172" s="21">
        <v>28.758</v>
      </c>
      <c r="O172" s="22">
        <v>0</v>
      </c>
      <c r="P172" s="22">
        <v>0</v>
      </c>
    </row>
    <row r="173" spans="1:16" ht="15.75" outlineLevel="2">
      <c r="A173" s="1" t="s">
        <v>65</v>
      </c>
      <c r="B173" s="1" t="s">
        <v>1059</v>
      </c>
      <c r="C173" s="41">
        <f t="shared" si="17"/>
        <v>146</v>
      </c>
      <c r="D173" s="36" t="s">
        <v>1060</v>
      </c>
      <c r="E173" s="21">
        <v>50</v>
      </c>
      <c r="F173" s="20">
        <v>10</v>
      </c>
      <c r="G173" s="65">
        <f t="shared" si="16"/>
        <v>5</v>
      </c>
      <c r="H173" s="21">
        <v>44.038</v>
      </c>
      <c r="I173" s="21">
        <v>69.292</v>
      </c>
      <c r="J173" s="21">
        <v>13.17</v>
      </c>
      <c r="K173" s="21">
        <v>0.125</v>
      </c>
      <c r="L173" s="21">
        <v>-4.054</v>
      </c>
      <c r="M173" s="29">
        <f t="shared" si="18"/>
        <v>-0.1120000000000001</v>
      </c>
      <c r="N173" s="21">
        <v>-4.166</v>
      </c>
      <c r="O173" s="22">
        <v>0</v>
      </c>
      <c r="P173" s="22">
        <v>0</v>
      </c>
    </row>
    <row r="174" spans="1:16" ht="15.75" outlineLevel="2">
      <c r="A174" s="1" t="s">
        <v>65</v>
      </c>
      <c r="B174" s="1" t="s">
        <v>281</v>
      </c>
      <c r="C174" s="41">
        <f t="shared" si="17"/>
        <v>147</v>
      </c>
      <c r="D174" s="36" t="s">
        <v>282</v>
      </c>
      <c r="E174" s="21">
        <v>81.747</v>
      </c>
      <c r="F174" s="20">
        <v>10</v>
      </c>
      <c r="G174" s="65">
        <f t="shared" si="16"/>
        <v>8.1747</v>
      </c>
      <c r="H174" s="21">
        <v>98.256</v>
      </c>
      <c r="I174" s="21">
        <v>301.03</v>
      </c>
      <c r="J174" s="21">
        <v>155.989</v>
      </c>
      <c r="K174" s="21">
        <v>0.363</v>
      </c>
      <c r="L174" s="21">
        <v>19.523</v>
      </c>
      <c r="M174" s="29">
        <f t="shared" si="18"/>
        <v>-6.833</v>
      </c>
      <c r="N174" s="21">
        <v>12.69</v>
      </c>
      <c r="O174" s="22">
        <v>15</v>
      </c>
      <c r="P174" s="22">
        <v>0</v>
      </c>
    </row>
    <row r="175" spans="1:16" ht="15.75" outlineLevel="2">
      <c r="A175" s="1" t="s">
        <v>65</v>
      </c>
      <c r="B175" s="1" t="s">
        <v>708</v>
      </c>
      <c r="C175" s="41">
        <f t="shared" si="17"/>
        <v>148</v>
      </c>
      <c r="D175" s="36" t="s">
        <v>709</v>
      </c>
      <c r="E175" s="21">
        <v>77.767</v>
      </c>
      <c r="F175" s="20">
        <v>10</v>
      </c>
      <c r="G175" s="65">
        <f t="shared" si="16"/>
        <v>7.7767</v>
      </c>
      <c r="H175" s="21">
        <v>77.081</v>
      </c>
      <c r="I175" s="21">
        <v>122.633</v>
      </c>
      <c r="J175" s="21">
        <v>21.232</v>
      </c>
      <c r="K175" s="21">
        <v>3.915</v>
      </c>
      <c r="L175" s="21">
        <v>2.97</v>
      </c>
      <c r="M175" s="29">
        <f t="shared" si="18"/>
        <v>-0.20000000000000018</v>
      </c>
      <c r="N175" s="21">
        <v>2.77</v>
      </c>
      <c r="O175" s="22">
        <v>0</v>
      </c>
      <c r="P175" s="22">
        <v>0</v>
      </c>
    </row>
    <row r="176" spans="1:16" ht="15.75" outlineLevel="2">
      <c r="A176" s="1" t="s">
        <v>65</v>
      </c>
      <c r="B176" s="1" t="s">
        <v>346</v>
      </c>
      <c r="C176" s="41">
        <f t="shared" si="17"/>
        <v>149</v>
      </c>
      <c r="D176" s="36" t="s">
        <v>347</v>
      </c>
      <c r="E176" s="21">
        <v>80.254</v>
      </c>
      <c r="F176" s="20">
        <v>10</v>
      </c>
      <c r="G176" s="65">
        <f t="shared" si="16"/>
        <v>8.025400000000001</v>
      </c>
      <c r="H176" s="21">
        <v>472.493</v>
      </c>
      <c r="I176" s="21">
        <v>551.992</v>
      </c>
      <c r="J176" s="21">
        <v>14.512</v>
      </c>
      <c r="K176" s="21">
        <v>0</v>
      </c>
      <c r="L176" s="21">
        <v>117.925</v>
      </c>
      <c r="M176" s="29">
        <f t="shared" si="18"/>
        <v>-13.108000000000004</v>
      </c>
      <c r="N176" s="21">
        <v>104.817</v>
      </c>
      <c r="O176" s="22">
        <v>80</v>
      </c>
      <c r="P176" s="22">
        <v>20</v>
      </c>
    </row>
    <row r="177" spans="1:16" ht="15.75" outlineLevel="2">
      <c r="A177" s="1" t="s">
        <v>65</v>
      </c>
      <c r="B177" s="1" t="s">
        <v>116</v>
      </c>
      <c r="C177" s="41">
        <f t="shared" si="17"/>
        <v>150</v>
      </c>
      <c r="D177" s="36" t="s">
        <v>117</v>
      </c>
      <c r="E177" s="21">
        <v>90.902</v>
      </c>
      <c r="F177" s="20">
        <v>10</v>
      </c>
      <c r="G177" s="65">
        <f t="shared" si="16"/>
        <v>9.0902</v>
      </c>
      <c r="H177" s="21">
        <v>144.975</v>
      </c>
      <c r="I177" s="21">
        <v>287.293</v>
      </c>
      <c r="J177" s="21">
        <v>97.611</v>
      </c>
      <c r="K177" s="21">
        <v>0</v>
      </c>
      <c r="L177" s="21">
        <v>53.657</v>
      </c>
      <c r="M177" s="29">
        <f t="shared" si="18"/>
        <v>-14.979999999999997</v>
      </c>
      <c r="N177" s="21">
        <v>38.677</v>
      </c>
      <c r="O177" s="22">
        <v>10</v>
      </c>
      <c r="P177" s="22">
        <v>20</v>
      </c>
    </row>
    <row r="178" spans="1:16" ht="15.75" outlineLevel="2">
      <c r="A178" s="1" t="s">
        <v>65</v>
      </c>
      <c r="B178" s="1" t="s">
        <v>429</v>
      </c>
      <c r="C178" s="41">
        <f t="shared" si="17"/>
        <v>151</v>
      </c>
      <c r="D178" s="36" t="s">
        <v>430</v>
      </c>
      <c r="E178" s="21">
        <v>402</v>
      </c>
      <c r="F178" s="20">
        <v>10</v>
      </c>
      <c r="G178" s="65">
        <f t="shared" si="16"/>
        <v>40.2</v>
      </c>
      <c r="H178" s="21">
        <v>488.419</v>
      </c>
      <c r="I178" s="21">
        <v>755.649</v>
      </c>
      <c r="J178" s="21">
        <v>542.159</v>
      </c>
      <c r="K178" s="21">
        <v>0</v>
      </c>
      <c r="L178" s="21">
        <v>-1.927</v>
      </c>
      <c r="M178" s="29">
        <f t="shared" si="18"/>
        <v>0</v>
      </c>
      <c r="N178" s="21">
        <v>-1.927</v>
      </c>
      <c r="O178" s="22">
        <v>0</v>
      </c>
      <c r="P178" s="22">
        <v>0</v>
      </c>
    </row>
    <row r="179" spans="1:16" ht="15.75" outlineLevel="2">
      <c r="A179" s="1" t="s">
        <v>65</v>
      </c>
      <c r="B179" s="1" t="s">
        <v>542</v>
      </c>
      <c r="C179" s="41">
        <f t="shared" si="17"/>
        <v>152</v>
      </c>
      <c r="D179" s="36" t="s">
        <v>543</v>
      </c>
      <c r="E179" s="21">
        <v>50</v>
      </c>
      <c r="F179" s="20">
        <v>10</v>
      </c>
      <c r="G179" s="65">
        <f t="shared" si="16"/>
        <v>5</v>
      </c>
      <c r="H179" s="21">
        <v>64.639</v>
      </c>
      <c r="I179" s="21">
        <v>83.641</v>
      </c>
      <c r="J179" s="21">
        <v>23.206</v>
      </c>
      <c r="K179" s="21">
        <v>0</v>
      </c>
      <c r="L179" s="21">
        <v>3.248</v>
      </c>
      <c r="M179" s="29">
        <f t="shared" si="18"/>
        <v>-2.922</v>
      </c>
      <c r="N179" s="21">
        <v>0.326</v>
      </c>
      <c r="O179" s="22">
        <v>0</v>
      </c>
      <c r="P179" s="22">
        <v>0</v>
      </c>
    </row>
    <row r="180" spans="1:16" ht="15.75" outlineLevel="2">
      <c r="A180" s="1" t="s">
        <v>65</v>
      </c>
      <c r="B180" s="1" t="s">
        <v>542</v>
      </c>
      <c r="C180" s="41">
        <f>+C179+1</f>
        <v>153</v>
      </c>
      <c r="D180" s="36" t="s">
        <v>1373</v>
      </c>
      <c r="E180" s="21">
        <v>50</v>
      </c>
      <c r="F180" s="20">
        <v>10</v>
      </c>
      <c r="G180" s="65">
        <f>+E180/F180</f>
        <v>5</v>
      </c>
      <c r="H180" s="21">
        <v>48.155</v>
      </c>
      <c r="I180" s="21">
        <v>50.452</v>
      </c>
      <c r="J180" s="21">
        <v>1.676</v>
      </c>
      <c r="K180" s="21">
        <v>0</v>
      </c>
      <c r="L180" s="21">
        <v>0.027</v>
      </c>
      <c r="M180" s="29">
        <f>+N180-L180</f>
        <v>-0.009999999999999998</v>
      </c>
      <c r="N180" s="21">
        <v>0.017</v>
      </c>
      <c r="O180" s="22">
        <v>0</v>
      </c>
      <c r="P180" s="22">
        <v>0</v>
      </c>
    </row>
    <row r="181" spans="1:16" ht="15.75" outlineLevel="2">
      <c r="A181" s="1" t="s">
        <v>65</v>
      </c>
      <c r="B181" s="1" t="s">
        <v>507</v>
      </c>
      <c r="C181" s="41">
        <f>+C180+1</f>
        <v>154</v>
      </c>
      <c r="D181" s="36" t="s">
        <v>508</v>
      </c>
      <c r="E181" s="21">
        <v>170</v>
      </c>
      <c r="F181" s="20">
        <v>10</v>
      </c>
      <c r="G181" s="65">
        <f t="shared" si="16"/>
        <v>17</v>
      </c>
      <c r="H181" s="21">
        <v>271.933</v>
      </c>
      <c r="I181" s="21">
        <v>2181.879</v>
      </c>
      <c r="J181" s="21">
        <v>1376.175</v>
      </c>
      <c r="K181" s="21">
        <v>0</v>
      </c>
      <c r="L181" s="21">
        <v>69.528</v>
      </c>
      <c r="M181" s="29">
        <f t="shared" si="18"/>
        <v>-22.771000000000008</v>
      </c>
      <c r="N181" s="21">
        <v>46.757</v>
      </c>
      <c r="O181" s="22">
        <v>15</v>
      </c>
      <c r="P181" s="22">
        <v>11.76</v>
      </c>
    </row>
    <row r="182" spans="1:16" ht="15.75" outlineLevel="2">
      <c r="A182" s="1" t="s">
        <v>65</v>
      </c>
      <c r="B182" s="1" t="s">
        <v>509</v>
      </c>
      <c r="C182" s="41">
        <f t="shared" si="17"/>
        <v>155</v>
      </c>
      <c r="D182" s="36" t="s">
        <v>510</v>
      </c>
      <c r="E182" s="21">
        <v>150</v>
      </c>
      <c r="F182" s="20">
        <v>10</v>
      </c>
      <c r="G182" s="65">
        <f t="shared" si="16"/>
        <v>15</v>
      </c>
      <c r="H182" s="21">
        <v>150.046</v>
      </c>
      <c r="I182" s="21">
        <v>1751.158</v>
      </c>
      <c r="J182" s="21">
        <v>918.174</v>
      </c>
      <c r="K182" s="21">
        <v>0</v>
      </c>
      <c r="L182" s="21">
        <v>40.37</v>
      </c>
      <c r="M182" s="29">
        <f t="shared" si="18"/>
        <v>-15.599999999999998</v>
      </c>
      <c r="N182" s="21">
        <v>24.77</v>
      </c>
      <c r="O182" s="22">
        <v>10</v>
      </c>
      <c r="P182" s="22">
        <v>0</v>
      </c>
    </row>
    <row r="183" spans="1:16" ht="15.75" outlineLevel="2">
      <c r="A183" s="1" t="s">
        <v>65</v>
      </c>
      <c r="B183" s="1" t="s">
        <v>620</v>
      </c>
      <c r="C183" s="41">
        <f t="shared" si="17"/>
        <v>156</v>
      </c>
      <c r="D183" s="36" t="s">
        <v>621</v>
      </c>
      <c r="E183" s="21">
        <v>101.633</v>
      </c>
      <c r="F183" s="20">
        <v>10</v>
      </c>
      <c r="G183" s="65">
        <f t="shared" si="16"/>
        <v>10.1633</v>
      </c>
      <c r="H183" s="21">
        <v>154.27</v>
      </c>
      <c r="I183" s="21">
        <v>358.177</v>
      </c>
      <c r="J183" s="21">
        <v>186.267</v>
      </c>
      <c r="K183" s="21">
        <v>4.216</v>
      </c>
      <c r="L183" s="21">
        <v>7.423</v>
      </c>
      <c r="M183" s="29">
        <f t="shared" si="18"/>
        <v>-3.0389999999999997</v>
      </c>
      <c r="N183" s="21">
        <v>4.384</v>
      </c>
      <c r="O183" s="22">
        <v>0</v>
      </c>
      <c r="P183" s="22">
        <v>10</v>
      </c>
    </row>
    <row r="184" spans="1:16" ht="15.75" outlineLevel="2">
      <c r="A184" s="1" t="s">
        <v>65</v>
      </c>
      <c r="B184" s="60" t="s">
        <v>1365</v>
      </c>
      <c r="C184" s="41">
        <f>+C183+1</f>
        <v>157</v>
      </c>
      <c r="D184" s="36" t="s">
        <v>1364</v>
      </c>
      <c r="E184" s="21">
        <v>75</v>
      </c>
      <c r="F184" s="20">
        <v>5</v>
      </c>
      <c r="G184" s="65">
        <f>+E184/F184</f>
        <v>15</v>
      </c>
      <c r="H184" s="21">
        <v>165.743</v>
      </c>
      <c r="I184" s="21">
        <v>432.309</v>
      </c>
      <c r="J184" s="21">
        <v>114.875</v>
      </c>
      <c r="K184" s="21">
        <v>0</v>
      </c>
      <c r="L184" s="21">
        <v>47.683</v>
      </c>
      <c r="M184" s="29">
        <f t="shared" si="18"/>
        <v>-6.5</v>
      </c>
      <c r="N184" s="21">
        <v>41.183</v>
      </c>
      <c r="O184" s="22">
        <v>20</v>
      </c>
      <c r="P184" s="22">
        <v>33.33</v>
      </c>
    </row>
    <row r="185" spans="1:16" ht="15.75" outlineLevel="2">
      <c r="A185" s="1" t="s">
        <v>65</v>
      </c>
      <c r="B185" s="1" t="s">
        <v>748</v>
      </c>
      <c r="C185" s="41">
        <f>+C184+1</f>
        <v>158</v>
      </c>
      <c r="D185" s="36" t="s">
        <v>749</v>
      </c>
      <c r="E185" s="21">
        <v>106.792</v>
      </c>
      <c r="F185" s="20">
        <v>10</v>
      </c>
      <c r="G185" s="65">
        <f t="shared" si="16"/>
        <v>10.6792</v>
      </c>
      <c r="H185" s="21">
        <v>524.416</v>
      </c>
      <c r="I185" s="21">
        <v>894.876</v>
      </c>
      <c r="J185" s="21">
        <v>134.969</v>
      </c>
      <c r="K185" s="21">
        <v>15.371</v>
      </c>
      <c r="L185" s="21">
        <v>215.415</v>
      </c>
      <c r="M185" s="29">
        <f t="shared" si="18"/>
        <v>-41.54299999999998</v>
      </c>
      <c r="N185" s="21">
        <v>173.872</v>
      </c>
      <c r="O185" s="22">
        <v>60</v>
      </c>
      <c r="P185" s="22">
        <v>15</v>
      </c>
    </row>
    <row r="186" spans="1:16" ht="15.75" outlineLevel="2">
      <c r="A186" s="1" t="s">
        <v>65</v>
      </c>
      <c r="B186" s="1" t="s">
        <v>84</v>
      </c>
      <c r="C186" s="41">
        <f>+C185+1</f>
        <v>159</v>
      </c>
      <c r="D186" s="36" t="s">
        <v>85</v>
      </c>
      <c r="E186" s="21">
        <v>10</v>
      </c>
      <c r="F186" s="20">
        <v>100</v>
      </c>
      <c r="G186" s="65">
        <f t="shared" si="16"/>
        <v>0.1</v>
      </c>
      <c r="H186" s="21">
        <v>12.478</v>
      </c>
      <c r="I186" s="21">
        <v>14.426</v>
      </c>
      <c r="J186" s="21">
        <v>1.61</v>
      </c>
      <c r="K186" s="21">
        <v>0</v>
      </c>
      <c r="L186" s="21">
        <v>0.345</v>
      </c>
      <c r="M186" s="29">
        <f t="shared" si="18"/>
        <v>-0.12499999999999997</v>
      </c>
      <c r="N186" s="21">
        <v>0.22</v>
      </c>
      <c r="O186" s="22">
        <v>0</v>
      </c>
      <c r="P186" s="22">
        <v>0</v>
      </c>
    </row>
    <row r="187" spans="1:16" ht="15.75" outlineLevel="2">
      <c r="A187" s="1" t="s">
        <v>65</v>
      </c>
      <c r="B187" s="1" t="s">
        <v>618</v>
      </c>
      <c r="C187" s="41">
        <f t="shared" si="17"/>
        <v>160</v>
      </c>
      <c r="D187" s="36" t="s">
        <v>619</v>
      </c>
      <c r="E187" s="21">
        <v>100</v>
      </c>
      <c r="F187" s="20">
        <v>10</v>
      </c>
      <c r="G187" s="65">
        <f t="shared" si="16"/>
        <v>10</v>
      </c>
      <c r="H187" s="21">
        <v>78.545</v>
      </c>
      <c r="I187" s="21">
        <v>144.273</v>
      </c>
      <c r="J187" s="21">
        <v>37.859</v>
      </c>
      <c r="K187" s="21">
        <v>0</v>
      </c>
      <c r="L187" s="21">
        <v>2.09</v>
      </c>
      <c r="M187" s="29">
        <f t="shared" si="18"/>
        <v>0</v>
      </c>
      <c r="N187" s="21">
        <v>2.09</v>
      </c>
      <c r="O187" s="22">
        <v>0</v>
      </c>
      <c r="P187" s="22">
        <v>0</v>
      </c>
    </row>
    <row r="188" spans="1:16" ht="15.75" outlineLevel="2">
      <c r="A188" s="1" t="s">
        <v>65</v>
      </c>
      <c r="B188" s="1" t="s">
        <v>1061</v>
      </c>
      <c r="C188" s="41">
        <f t="shared" si="17"/>
        <v>161</v>
      </c>
      <c r="D188" s="36" t="s">
        <v>1062</v>
      </c>
      <c r="E188" s="21">
        <v>88.542</v>
      </c>
      <c r="F188" s="20">
        <v>10</v>
      </c>
      <c r="G188" s="65">
        <f t="shared" si="16"/>
        <v>8.8542</v>
      </c>
      <c r="H188" s="21">
        <v>112.013</v>
      </c>
      <c r="I188" s="21">
        <v>338.116</v>
      </c>
      <c r="J188" s="21">
        <v>93.409</v>
      </c>
      <c r="K188" s="21">
        <v>0.878</v>
      </c>
      <c r="L188" s="21">
        <v>30.186</v>
      </c>
      <c r="M188" s="29">
        <f t="shared" si="18"/>
        <v>-16.82</v>
      </c>
      <c r="N188" s="21">
        <v>13.366</v>
      </c>
      <c r="O188" s="22">
        <v>15</v>
      </c>
      <c r="P188" s="22">
        <v>0</v>
      </c>
    </row>
    <row r="189" spans="1:16" ht="15.75" outlineLevel="2">
      <c r="A189" s="1" t="s">
        <v>65</v>
      </c>
      <c r="B189" s="1" t="s">
        <v>1063</v>
      </c>
      <c r="C189" s="41">
        <f t="shared" si="17"/>
        <v>162</v>
      </c>
      <c r="D189" s="36" t="s">
        <v>1064</v>
      </c>
      <c r="E189" s="21">
        <v>17.5</v>
      </c>
      <c r="F189" s="20">
        <v>10</v>
      </c>
      <c r="G189" s="65">
        <f t="shared" si="16"/>
        <v>1.75</v>
      </c>
      <c r="H189" s="21">
        <v>-40.182</v>
      </c>
      <c r="I189" s="21">
        <v>71.442</v>
      </c>
      <c r="J189" s="21">
        <v>0</v>
      </c>
      <c r="K189" s="21">
        <v>0</v>
      </c>
      <c r="L189" s="21">
        <v>-2.836</v>
      </c>
      <c r="M189" s="29">
        <f t="shared" si="18"/>
        <v>0</v>
      </c>
      <c r="N189" s="21">
        <v>-2.836</v>
      </c>
      <c r="O189" s="22">
        <v>0</v>
      </c>
      <c r="P189" s="22">
        <v>0</v>
      </c>
    </row>
    <row r="190" spans="1:16" ht="15.75" outlineLevel="2">
      <c r="A190" s="1" t="s">
        <v>65</v>
      </c>
      <c r="B190" s="1" t="s">
        <v>413</v>
      </c>
      <c r="C190" s="41">
        <f t="shared" si="17"/>
        <v>163</v>
      </c>
      <c r="D190" s="36" t="s">
        <v>414</v>
      </c>
      <c r="E190" s="21">
        <v>240.777</v>
      </c>
      <c r="F190" s="20">
        <v>5</v>
      </c>
      <c r="G190" s="65">
        <f t="shared" si="16"/>
        <v>48.1554</v>
      </c>
      <c r="H190" s="21">
        <v>489.613</v>
      </c>
      <c r="I190" s="21">
        <v>1536.976</v>
      </c>
      <c r="J190" s="21">
        <v>434.196</v>
      </c>
      <c r="K190" s="21">
        <v>0</v>
      </c>
      <c r="L190" s="21">
        <v>162.473</v>
      </c>
      <c r="M190" s="29">
        <f t="shared" si="18"/>
        <v>-43.915000000000006</v>
      </c>
      <c r="N190" s="21">
        <v>118.558</v>
      </c>
      <c r="O190" s="22">
        <v>30</v>
      </c>
      <c r="P190" s="22">
        <v>15</v>
      </c>
    </row>
    <row r="191" spans="1:16" ht="15.75" outlineLevel="2">
      <c r="A191" s="1" t="s">
        <v>65</v>
      </c>
      <c r="B191" s="1" t="s">
        <v>1010</v>
      </c>
      <c r="C191" s="41">
        <f t="shared" si="17"/>
        <v>164</v>
      </c>
      <c r="D191" s="36" t="s">
        <v>1011</v>
      </c>
      <c r="E191" s="21">
        <v>80</v>
      </c>
      <c r="F191" s="20">
        <v>10</v>
      </c>
      <c r="G191" s="65">
        <f t="shared" si="16"/>
        <v>8</v>
      </c>
      <c r="H191" s="21">
        <v>83.651</v>
      </c>
      <c r="I191" s="21">
        <v>127.113</v>
      </c>
      <c r="J191" s="21">
        <v>24.095</v>
      </c>
      <c r="K191" s="21">
        <v>0</v>
      </c>
      <c r="L191" s="21">
        <v>0.461</v>
      </c>
      <c r="M191" s="29">
        <f t="shared" si="18"/>
        <v>-0.201</v>
      </c>
      <c r="N191" s="21">
        <v>0.26</v>
      </c>
      <c r="O191" s="22">
        <v>0</v>
      </c>
      <c r="P191" s="22">
        <v>0</v>
      </c>
    </row>
    <row r="192" spans="1:16" ht="15.75" outlineLevel="2">
      <c r="A192" s="1" t="s">
        <v>65</v>
      </c>
      <c r="B192" s="60" t="s">
        <v>1318</v>
      </c>
      <c r="C192" s="41">
        <f t="shared" si="17"/>
        <v>165</v>
      </c>
      <c r="D192" s="36" t="s">
        <v>1319</v>
      </c>
      <c r="E192" s="21">
        <v>450</v>
      </c>
      <c r="F192" s="20">
        <v>10</v>
      </c>
      <c r="G192" s="65">
        <f t="shared" si="16"/>
        <v>45</v>
      </c>
      <c r="H192" s="21">
        <v>1246.272</v>
      </c>
      <c r="I192" s="21">
        <v>4191.991</v>
      </c>
      <c r="J192" s="21">
        <v>1588.333</v>
      </c>
      <c r="K192" s="21">
        <v>0</v>
      </c>
      <c r="L192" s="21">
        <v>457.374</v>
      </c>
      <c r="M192" s="29">
        <f t="shared" si="18"/>
        <v>-424</v>
      </c>
      <c r="N192" s="21">
        <v>33.374</v>
      </c>
      <c r="O192" s="22">
        <v>15</v>
      </c>
      <c r="P192" s="22">
        <v>800</v>
      </c>
    </row>
    <row r="193" spans="1:16" ht="15.75" outlineLevel="2">
      <c r="A193" s="1" t="s">
        <v>65</v>
      </c>
      <c r="B193" s="1" t="s">
        <v>364</v>
      </c>
      <c r="C193" s="41">
        <f t="shared" si="17"/>
        <v>166</v>
      </c>
      <c r="D193" s="36" t="s">
        <v>365</v>
      </c>
      <c r="E193" s="21">
        <v>20</v>
      </c>
      <c r="F193" s="20">
        <v>10</v>
      </c>
      <c r="G193" s="65">
        <f t="shared" si="16"/>
        <v>2</v>
      </c>
      <c r="H193" s="21">
        <v>87.685</v>
      </c>
      <c r="I193" s="21">
        <v>103.051</v>
      </c>
      <c r="J193" s="21">
        <v>0.645</v>
      </c>
      <c r="K193" s="21">
        <v>0</v>
      </c>
      <c r="L193" s="21">
        <v>-0.713</v>
      </c>
      <c r="M193" s="29">
        <f t="shared" si="18"/>
        <v>0</v>
      </c>
      <c r="N193" s="21">
        <v>-0.713</v>
      </c>
      <c r="O193" s="22">
        <v>0</v>
      </c>
      <c r="P193" s="22">
        <v>0</v>
      </c>
    </row>
    <row r="194" spans="1:16" ht="15.75" outlineLevel="2">
      <c r="A194" s="1" t="s">
        <v>65</v>
      </c>
      <c r="B194" s="1" t="s">
        <v>702</v>
      </c>
      <c r="C194" s="41">
        <f t="shared" si="17"/>
        <v>167</v>
      </c>
      <c r="D194" s="36" t="s">
        <v>703</v>
      </c>
      <c r="E194" s="21">
        <v>115.444</v>
      </c>
      <c r="F194" s="20">
        <v>5</v>
      </c>
      <c r="G194" s="65">
        <f t="shared" si="16"/>
        <v>23.0888</v>
      </c>
      <c r="H194" s="21">
        <v>247.903</v>
      </c>
      <c r="I194" s="21">
        <v>820.958</v>
      </c>
      <c r="J194" s="21">
        <v>145.47</v>
      </c>
      <c r="K194" s="21">
        <v>0.763</v>
      </c>
      <c r="L194" s="21">
        <v>52.235</v>
      </c>
      <c r="M194" s="29">
        <f t="shared" si="18"/>
        <v>-10.786999999999999</v>
      </c>
      <c r="N194" s="21">
        <v>41.448</v>
      </c>
      <c r="O194" s="22">
        <v>17.5</v>
      </c>
      <c r="P194" s="22">
        <v>0</v>
      </c>
    </row>
    <row r="195" spans="3:16" ht="15.75" outlineLevel="2">
      <c r="C195" s="41">
        <f t="shared" si="17"/>
        <v>168</v>
      </c>
      <c r="D195" s="36" t="s">
        <v>1366</v>
      </c>
      <c r="E195" s="21">
        <v>25</v>
      </c>
      <c r="F195" s="20">
        <v>10</v>
      </c>
      <c r="G195" s="65">
        <f t="shared" si="16"/>
        <v>2.5</v>
      </c>
      <c r="H195" s="21">
        <v>-65.183</v>
      </c>
      <c r="I195" s="21">
        <v>28.888</v>
      </c>
      <c r="J195" s="21">
        <v>8.138</v>
      </c>
      <c r="K195" s="21">
        <v>0</v>
      </c>
      <c r="L195" s="21">
        <v>7.632</v>
      </c>
      <c r="M195" s="29">
        <f t="shared" si="18"/>
        <v>-0.09999999999999964</v>
      </c>
      <c r="N195" s="21">
        <v>7.532</v>
      </c>
      <c r="O195" s="22">
        <v>0</v>
      </c>
      <c r="P195" s="22">
        <v>0</v>
      </c>
    </row>
    <row r="196" spans="1:16" ht="15.75" outlineLevel="2">
      <c r="A196" s="1" t="s">
        <v>65</v>
      </c>
      <c r="B196" s="60" t="s">
        <v>1360</v>
      </c>
      <c r="C196" s="41">
        <f t="shared" si="17"/>
        <v>169</v>
      </c>
      <c r="D196" s="36" t="s">
        <v>1361</v>
      </c>
      <c r="E196" s="21">
        <v>5</v>
      </c>
      <c r="F196" s="20">
        <v>5</v>
      </c>
      <c r="G196" s="65">
        <f>+E196/F196</f>
        <v>1</v>
      </c>
      <c r="H196" s="21">
        <v>2.279</v>
      </c>
      <c r="I196" s="21">
        <v>7.151</v>
      </c>
      <c r="J196" s="21">
        <v>2.189</v>
      </c>
      <c r="K196" s="21">
        <v>0</v>
      </c>
      <c r="L196" s="21">
        <v>-1.221</v>
      </c>
      <c r="M196" s="29">
        <f t="shared" si="18"/>
        <v>-0.7389999999999999</v>
      </c>
      <c r="N196" s="21">
        <v>-1.96</v>
      </c>
      <c r="O196" s="22">
        <v>0</v>
      </c>
      <c r="P196" s="22">
        <v>0</v>
      </c>
    </row>
    <row r="197" spans="1:16" ht="15.75" outlineLevel="2">
      <c r="A197" s="1" t="s">
        <v>65</v>
      </c>
      <c r="B197" s="1" t="s">
        <v>669</v>
      </c>
      <c r="C197" s="41">
        <f t="shared" si="17"/>
        <v>170</v>
      </c>
      <c r="D197" s="36" t="s">
        <v>670</v>
      </c>
      <c r="E197" s="21">
        <v>80.359</v>
      </c>
      <c r="F197" s="20">
        <v>10</v>
      </c>
      <c r="G197" s="65">
        <f t="shared" si="16"/>
        <v>8.0359</v>
      </c>
      <c r="H197" s="21">
        <v>114.527</v>
      </c>
      <c r="I197" s="21">
        <v>250.352</v>
      </c>
      <c r="J197" s="21">
        <v>100.593</v>
      </c>
      <c r="K197" s="21">
        <v>0</v>
      </c>
      <c r="L197" s="21">
        <v>16.018</v>
      </c>
      <c r="M197" s="29">
        <f t="shared" si="18"/>
        <v>-6</v>
      </c>
      <c r="N197" s="21">
        <v>10.018</v>
      </c>
      <c r="O197" s="22">
        <v>8</v>
      </c>
      <c r="P197" s="22">
        <v>0</v>
      </c>
    </row>
    <row r="198" spans="1:16" ht="15.75" outlineLevel="2">
      <c r="A198" s="1" t="s">
        <v>65</v>
      </c>
      <c r="B198" s="1" t="s">
        <v>66</v>
      </c>
      <c r="C198" s="41">
        <f t="shared" si="17"/>
        <v>171</v>
      </c>
      <c r="D198" s="36" t="s">
        <v>67</v>
      </c>
      <c r="E198" s="21">
        <v>80</v>
      </c>
      <c r="F198" s="20">
        <v>10</v>
      </c>
      <c r="G198" s="65">
        <f t="shared" si="16"/>
        <v>8</v>
      </c>
      <c r="H198" s="21">
        <v>92.45</v>
      </c>
      <c r="I198" s="21">
        <v>204.091</v>
      </c>
      <c r="J198" s="21">
        <v>107.288</v>
      </c>
      <c r="K198" s="21">
        <v>0.294</v>
      </c>
      <c r="L198" s="21">
        <v>22.989</v>
      </c>
      <c r="M198" s="29">
        <f t="shared" si="18"/>
        <v>-6.580000000000002</v>
      </c>
      <c r="N198" s="21">
        <v>16.409</v>
      </c>
      <c r="O198" s="22">
        <v>12.5</v>
      </c>
      <c r="P198" s="22">
        <v>0</v>
      </c>
    </row>
    <row r="199" spans="1:16" ht="15.75" outlineLevel="2">
      <c r="A199" s="1" t="s">
        <v>65</v>
      </c>
      <c r="B199" s="1" t="s">
        <v>704</v>
      </c>
      <c r="C199" s="41">
        <f t="shared" si="17"/>
        <v>172</v>
      </c>
      <c r="D199" s="36" t="s">
        <v>705</v>
      </c>
      <c r="E199" s="21">
        <v>50</v>
      </c>
      <c r="F199" s="20">
        <v>10</v>
      </c>
      <c r="G199" s="65">
        <f t="shared" si="16"/>
        <v>5</v>
      </c>
      <c r="H199" s="21">
        <v>63.134</v>
      </c>
      <c r="I199" s="21">
        <v>107.874</v>
      </c>
      <c r="J199" s="21">
        <v>11.461</v>
      </c>
      <c r="K199" s="21">
        <v>0</v>
      </c>
      <c r="L199" s="21">
        <v>3.397</v>
      </c>
      <c r="M199" s="29">
        <f t="shared" si="18"/>
        <v>-0.6059999999999999</v>
      </c>
      <c r="N199" s="21">
        <v>2.791</v>
      </c>
      <c r="O199" s="22">
        <v>0</v>
      </c>
      <c r="P199" s="22">
        <v>0</v>
      </c>
    </row>
    <row r="200" spans="1:16" ht="15.75" outlineLevel="2">
      <c r="A200" s="1" t="s">
        <v>65</v>
      </c>
      <c r="B200" s="1" t="s">
        <v>1012</v>
      </c>
      <c r="C200" s="41">
        <f t="shared" si="17"/>
        <v>173</v>
      </c>
      <c r="D200" s="36" t="s">
        <v>1013</v>
      </c>
      <c r="E200" s="21">
        <v>54.574</v>
      </c>
      <c r="F200" s="20">
        <v>10</v>
      </c>
      <c r="G200" s="65">
        <f t="shared" si="16"/>
        <v>5.4574</v>
      </c>
      <c r="H200" s="21">
        <v>36.533</v>
      </c>
      <c r="I200" s="21">
        <v>50.583</v>
      </c>
      <c r="J200" s="21">
        <v>3.403</v>
      </c>
      <c r="K200" s="21">
        <v>0</v>
      </c>
      <c r="L200" s="21">
        <v>-5.344</v>
      </c>
      <c r="M200" s="29">
        <f t="shared" si="18"/>
        <v>-0.01699999999999946</v>
      </c>
      <c r="N200" s="21">
        <v>-5.361</v>
      </c>
      <c r="O200" s="22">
        <v>0</v>
      </c>
      <c r="P200" s="22">
        <v>0</v>
      </c>
    </row>
    <row r="201" spans="1:16" ht="15.75" outlineLevel="2">
      <c r="A201" s="1" t="s">
        <v>65</v>
      </c>
      <c r="B201" s="60" t="s">
        <v>1362</v>
      </c>
      <c r="C201" s="41">
        <f t="shared" si="17"/>
        <v>174</v>
      </c>
      <c r="D201" s="36" t="s">
        <v>1363</v>
      </c>
      <c r="E201" s="21">
        <v>81.375</v>
      </c>
      <c r="F201" s="20">
        <v>10</v>
      </c>
      <c r="G201" s="65">
        <f>+E201/F201</f>
        <v>8.1375</v>
      </c>
      <c r="H201" s="21">
        <v>100.96</v>
      </c>
      <c r="I201" s="21">
        <v>151.64</v>
      </c>
      <c r="J201" s="21">
        <v>27.304</v>
      </c>
      <c r="K201" s="21">
        <v>0</v>
      </c>
      <c r="L201" s="21">
        <v>6.696</v>
      </c>
      <c r="M201" s="29">
        <f t="shared" si="18"/>
        <v>-1.0499999999999998</v>
      </c>
      <c r="N201" s="21">
        <v>5.646</v>
      </c>
      <c r="O201" s="22">
        <v>0</v>
      </c>
      <c r="P201" s="22">
        <v>0</v>
      </c>
    </row>
    <row r="202" spans="1:16" ht="16.5" outlineLevel="2" thickBot="1">
      <c r="A202" s="1" t="s">
        <v>65</v>
      </c>
      <c r="B202" s="1" t="s">
        <v>700</v>
      </c>
      <c r="C202" s="41">
        <f t="shared" si="17"/>
        <v>175</v>
      </c>
      <c r="D202" s="53" t="s">
        <v>701</v>
      </c>
      <c r="E202" s="54">
        <v>50</v>
      </c>
      <c r="F202" s="55">
        <v>10</v>
      </c>
      <c r="G202" s="66">
        <f t="shared" si="16"/>
        <v>5</v>
      </c>
      <c r="H202" s="54">
        <v>69.433</v>
      </c>
      <c r="I202" s="54">
        <v>211.468</v>
      </c>
      <c r="J202" s="54">
        <v>124.992</v>
      </c>
      <c r="K202" s="54">
        <v>0.154</v>
      </c>
      <c r="L202" s="54">
        <v>8</v>
      </c>
      <c r="M202" s="29">
        <f t="shared" si="18"/>
        <v>-3.027</v>
      </c>
      <c r="N202" s="54">
        <v>4.973</v>
      </c>
      <c r="O202" s="56">
        <v>0</v>
      </c>
      <c r="P202" s="56">
        <v>0</v>
      </c>
    </row>
    <row r="203" spans="1:16" ht="16.5" outlineLevel="1" thickBot="1">
      <c r="A203" s="32" t="s">
        <v>1246</v>
      </c>
      <c r="C203" s="43">
        <f>COUNT(C171:C202)</f>
        <v>32</v>
      </c>
      <c r="D203" s="45"/>
      <c r="E203" s="45">
        <f>SUBTOTAL(9,E171:E202)</f>
        <v>3984.3479999999995</v>
      </c>
      <c r="F203" s="44"/>
      <c r="G203" s="51">
        <f aca="true" t="shared" si="19" ref="G203:N203">SUBTOTAL(9,G171:G202)</f>
        <v>441.1569</v>
      </c>
      <c r="H203" s="45">
        <f t="shared" si="19"/>
        <v>7050.242000000001</v>
      </c>
      <c r="I203" s="45">
        <f t="shared" si="19"/>
        <v>22731.159999999996</v>
      </c>
      <c r="J203" s="45">
        <f t="shared" si="19"/>
        <v>9155.882000000001</v>
      </c>
      <c r="K203" s="45">
        <f t="shared" si="19"/>
        <v>26.079000000000004</v>
      </c>
      <c r="L203" s="45">
        <f t="shared" si="19"/>
        <v>1628.238</v>
      </c>
      <c r="M203" s="45">
        <f t="shared" si="19"/>
        <v>-690.8120000000001</v>
      </c>
      <c r="N203" s="45">
        <f t="shared" si="19"/>
        <v>937.4260000000002</v>
      </c>
      <c r="O203" s="46"/>
      <c r="P203" s="46"/>
    </row>
    <row r="204" spans="1:16" ht="15.75" outlineLevel="1">
      <c r="A204" s="32"/>
      <c r="C204" s="47"/>
      <c r="D204" s="34"/>
      <c r="E204" s="57"/>
      <c r="F204" s="27"/>
      <c r="G204" s="67"/>
      <c r="H204" s="57"/>
      <c r="I204" s="57"/>
      <c r="J204" s="57"/>
      <c r="K204" s="57"/>
      <c r="L204" s="57"/>
      <c r="M204" s="57"/>
      <c r="N204" s="57"/>
      <c r="O204" s="58"/>
      <c r="P204" s="58"/>
    </row>
    <row r="205" spans="1:16" ht="18.75" outlineLevel="1">
      <c r="A205" s="32"/>
      <c r="C205" s="47"/>
      <c r="D205" s="19" t="s">
        <v>1286</v>
      </c>
      <c r="E205" s="57"/>
      <c r="F205" s="27"/>
      <c r="G205" s="67"/>
      <c r="H205" s="57"/>
      <c r="I205" s="57"/>
      <c r="J205" s="57"/>
      <c r="K205" s="57"/>
      <c r="L205" s="57"/>
      <c r="M205" s="57"/>
      <c r="N205" s="57"/>
      <c r="O205" s="58"/>
      <c r="P205" s="58"/>
    </row>
    <row r="206" spans="1:16" ht="15.75" outlineLevel="1">
      <c r="A206" s="32"/>
      <c r="C206" s="47"/>
      <c r="D206" s="34"/>
      <c r="E206" s="57"/>
      <c r="F206" s="27"/>
      <c r="G206" s="67"/>
      <c r="H206" s="57"/>
      <c r="I206" s="57"/>
      <c r="J206" s="57"/>
      <c r="K206" s="57"/>
      <c r="L206" s="57"/>
      <c r="M206" s="57"/>
      <c r="N206" s="57"/>
      <c r="O206" s="58"/>
      <c r="P206" s="58"/>
    </row>
    <row r="207" spans="1:16" ht="15.75" outlineLevel="2">
      <c r="A207" s="1" t="s">
        <v>16</v>
      </c>
      <c r="B207" s="1" t="s">
        <v>1065</v>
      </c>
      <c r="C207" s="40">
        <f>+C202+1</f>
        <v>176</v>
      </c>
      <c r="D207" s="35" t="s">
        <v>1066</v>
      </c>
      <c r="E207" s="29">
        <v>93</v>
      </c>
      <c r="F207" s="28">
        <v>10</v>
      </c>
      <c r="G207" s="64">
        <f aca="true" t="shared" si="20" ref="G207:G238">+E207/F207</f>
        <v>9.3</v>
      </c>
      <c r="H207" s="29">
        <v>-551.307</v>
      </c>
      <c r="I207" s="29">
        <v>368.834</v>
      </c>
      <c r="J207" s="29">
        <v>220.444</v>
      </c>
      <c r="K207" s="29">
        <v>7.696</v>
      </c>
      <c r="L207" s="29">
        <v>-34.486</v>
      </c>
      <c r="M207" s="29">
        <f>+N207-L207</f>
        <v>-1.1020000000000039</v>
      </c>
      <c r="N207" s="29">
        <v>-35.588</v>
      </c>
      <c r="O207" s="30">
        <v>0</v>
      </c>
      <c r="P207" s="30">
        <v>0</v>
      </c>
    </row>
    <row r="208" spans="1:16" ht="15.75" outlineLevel="2">
      <c r="A208" s="1" t="s">
        <v>16</v>
      </c>
      <c r="B208" s="1" t="s">
        <v>1067</v>
      </c>
      <c r="C208" s="41">
        <f t="shared" si="17"/>
        <v>177</v>
      </c>
      <c r="D208" s="36" t="s">
        <v>1068</v>
      </c>
      <c r="E208" s="21">
        <v>77.258</v>
      </c>
      <c r="F208" s="20">
        <v>10</v>
      </c>
      <c r="G208" s="65">
        <f t="shared" si="20"/>
        <v>7.7258</v>
      </c>
      <c r="H208" s="21">
        <v>-85.487</v>
      </c>
      <c r="I208" s="21">
        <v>676.793</v>
      </c>
      <c r="J208" s="21">
        <v>526.401</v>
      </c>
      <c r="K208" s="21">
        <v>27.052</v>
      </c>
      <c r="L208" s="21">
        <v>-5.008</v>
      </c>
      <c r="M208" s="29">
        <f aca="true" t="shared" si="21" ref="M208:M271">+N208-L208</f>
        <v>-3.537</v>
      </c>
      <c r="N208" s="21">
        <v>-8.545</v>
      </c>
      <c r="O208" s="22">
        <v>0</v>
      </c>
      <c r="P208" s="22">
        <v>0</v>
      </c>
    </row>
    <row r="209" spans="1:16" ht="15.75" outlineLevel="2">
      <c r="A209" s="1" t="s">
        <v>16</v>
      </c>
      <c r="B209" s="1" t="s">
        <v>169</v>
      </c>
      <c r="C209" s="41">
        <f t="shared" si="17"/>
        <v>178</v>
      </c>
      <c r="D209" s="36" t="s">
        <v>170</v>
      </c>
      <c r="E209" s="21">
        <v>4</v>
      </c>
      <c r="F209" s="20">
        <v>10</v>
      </c>
      <c r="G209" s="65">
        <f t="shared" si="20"/>
        <v>0.4</v>
      </c>
      <c r="H209" s="21">
        <v>5.019</v>
      </c>
      <c r="I209" s="21">
        <v>12.448</v>
      </c>
      <c r="J209" s="21">
        <v>0</v>
      </c>
      <c r="K209" s="21">
        <v>0</v>
      </c>
      <c r="L209" s="21">
        <v>-1.678</v>
      </c>
      <c r="M209" s="29">
        <f t="shared" si="21"/>
        <v>0</v>
      </c>
      <c r="N209" s="21">
        <v>-1.678</v>
      </c>
      <c r="O209" s="22">
        <v>0</v>
      </c>
      <c r="P209" s="22">
        <v>0</v>
      </c>
    </row>
    <row r="210" spans="1:16" ht="15.75" outlineLevel="2">
      <c r="A210" s="1" t="s">
        <v>16</v>
      </c>
      <c r="B210" s="1" t="s">
        <v>902</v>
      </c>
      <c r="C210" s="41">
        <f t="shared" si="17"/>
        <v>179</v>
      </c>
      <c r="D210" s="36" t="s">
        <v>903</v>
      </c>
      <c r="E210" s="21">
        <v>119.43</v>
      </c>
      <c r="F210" s="20">
        <v>10</v>
      </c>
      <c r="G210" s="65">
        <f t="shared" si="20"/>
        <v>11.943000000000001</v>
      </c>
      <c r="H210" s="21">
        <v>-479.27</v>
      </c>
      <c r="I210" s="21">
        <v>546.723</v>
      </c>
      <c r="J210" s="21">
        <v>427.019</v>
      </c>
      <c r="K210" s="21">
        <v>16.109</v>
      </c>
      <c r="L210" s="21">
        <v>-28.846</v>
      </c>
      <c r="M210" s="29">
        <f t="shared" si="21"/>
        <v>-2.1529999999999987</v>
      </c>
      <c r="N210" s="21">
        <v>-30.999</v>
      </c>
      <c r="O210" s="22">
        <v>0</v>
      </c>
      <c r="P210" s="22">
        <v>0</v>
      </c>
    </row>
    <row r="211" spans="1:16" ht="15.75" outlineLevel="2">
      <c r="A211" s="1" t="s">
        <v>16</v>
      </c>
      <c r="B211" s="1" t="s">
        <v>1069</v>
      </c>
      <c r="C211" s="41">
        <f t="shared" si="17"/>
        <v>180</v>
      </c>
      <c r="D211" s="36" t="s">
        <v>1070</v>
      </c>
      <c r="E211" s="21">
        <v>85.504</v>
      </c>
      <c r="F211" s="20">
        <v>10</v>
      </c>
      <c r="G211" s="65">
        <f t="shared" si="20"/>
        <v>8.5504</v>
      </c>
      <c r="H211" s="21">
        <v>-429.561</v>
      </c>
      <c r="I211" s="21">
        <v>546.281</v>
      </c>
      <c r="J211" s="21">
        <v>491.93</v>
      </c>
      <c r="K211" s="21">
        <v>3.835</v>
      </c>
      <c r="L211" s="21">
        <v>19.153</v>
      </c>
      <c r="M211" s="29">
        <f t="shared" si="21"/>
        <v>-3.5859999999999985</v>
      </c>
      <c r="N211" s="21">
        <v>15.567</v>
      </c>
      <c r="O211" s="22">
        <v>0</v>
      </c>
      <c r="P211" s="22">
        <v>0</v>
      </c>
    </row>
    <row r="212" spans="1:16" ht="15.75" outlineLevel="2">
      <c r="A212" s="1" t="s">
        <v>16</v>
      </c>
      <c r="B212" s="1" t="s">
        <v>936</v>
      </c>
      <c r="C212" s="41">
        <f t="shared" si="17"/>
        <v>181</v>
      </c>
      <c r="D212" s="36" t="s">
        <v>937</v>
      </c>
      <c r="E212" s="21">
        <v>95.747</v>
      </c>
      <c r="F212" s="20">
        <v>5</v>
      </c>
      <c r="G212" s="65">
        <f t="shared" si="20"/>
        <v>19.1494</v>
      </c>
      <c r="H212" s="21">
        <v>-227.281</v>
      </c>
      <c r="I212" s="21">
        <v>247.837</v>
      </c>
      <c r="J212" s="21">
        <v>375.412</v>
      </c>
      <c r="K212" s="21">
        <v>31.546</v>
      </c>
      <c r="L212" s="21">
        <v>8.854</v>
      </c>
      <c r="M212" s="29">
        <f t="shared" si="21"/>
        <v>-0.9659999999999993</v>
      </c>
      <c r="N212" s="21">
        <v>7.888</v>
      </c>
      <c r="O212" s="22">
        <v>0</v>
      </c>
      <c r="P212" s="22">
        <v>0</v>
      </c>
    </row>
    <row r="213" spans="1:16" ht="15.75" outlineLevel="2">
      <c r="A213" s="1" t="s">
        <v>16</v>
      </c>
      <c r="B213" s="1" t="s">
        <v>878</v>
      </c>
      <c r="C213" s="41">
        <f t="shared" si="17"/>
        <v>182</v>
      </c>
      <c r="D213" s="36" t="s">
        <v>879</v>
      </c>
      <c r="E213" s="21">
        <v>8</v>
      </c>
      <c r="F213" s="20">
        <v>10</v>
      </c>
      <c r="G213" s="65">
        <f t="shared" si="20"/>
        <v>0.8</v>
      </c>
      <c r="H213" s="21">
        <v>86.172</v>
      </c>
      <c r="I213" s="21">
        <v>213.026</v>
      </c>
      <c r="J213" s="21">
        <v>539.729</v>
      </c>
      <c r="K213" s="21">
        <v>4.51</v>
      </c>
      <c r="L213" s="21">
        <v>29.189</v>
      </c>
      <c r="M213" s="29">
        <f t="shared" si="21"/>
        <v>-16.458</v>
      </c>
      <c r="N213" s="21">
        <v>12.731</v>
      </c>
      <c r="O213" s="22">
        <v>52.5</v>
      </c>
      <c r="P213" s="22">
        <v>0</v>
      </c>
    </row>
    <row r="214" spans="1:16" ht="15.75" outlineLevel="2">
      <c r="A214" s="1" t="s">
        <v>16</v>
      </c>
      <c r="B214" s="1" t="s">
        <v>189</v>
      </c>
      <c r="C214" s="41">
        <f t="shared" si="17"/>
        <v>183</v>
      </c>
      <c r="D214" s="36" t="s">
        <v>190</v>
      </c>
      <c r="E214" s="21">
        <v>68</v>
      </c>
      <c r="F214" s="20">
        <v>10</v>
      </c>
      <c r="G214" s="65">
        <f t="shared" si="20"/>
        <v>6.8</v>
      </c>
      <c r="H214" s="21">
        <v>428.656</v>
      </c>
      <c r="I214" s="21">
        <v>743.805</v>
      </c>
      <c r="J214" s="21">
        <v>450.58</v>
      </c>
      <c r="K214" s="21">
        <v>31.503</v>
      </c>
      <c r="L214" s="21">
        <v>24.919</v>
      </c>
      <c r="M214" s="29">
        <f t="shared" si="21"/>
        <v>-2.253</v>
      </c>
      <c r="N214" s="21">
        <v>22.666</v>
      </c>
      <c r="O214" s="22">
        <v>0</v>
      </c>
      <c r="P214" s="22">
        <v>0</v>
      </c>
    </row>
    <row r="215" spans="1:16" ht="15.75" outlineLevel="2">
      <c r="A215" s="1" t="s">
        <v>16</v>
      </c>
      <c r="B215" s="1" t="s">
        <v>882</v>
      </c>
      <c r="C215" s="41">
        <f t="shared" si="17"/>
        <v>184</v>
      </c>
      <c r="D215" s="36" t="s">
        <v>883</v>
      </c>
      <c r="E215" s="21">
        <v>75.6</v>
      </c>
      <c r="F215" s="20">
        <v>10</v>
      </c>
      <c r="G215" s="65">
        <f t="shared" si="20"/>
        <v>7.56</v>
      </c>
      <c r="H215" s="21">
        <v>2.586</v>
      </c>
      <c r="I215" s="21">
        <v>562.403</v>
      </c>
      <c r="J215" s="21">
        <v>646.016</v>
      </c>
      <c r="K215" s="21">
        <v>24.764</v>
      </c>
      <c r="L215" s="21">
        <v>18.202</v>
      </c>
      <c r="M215" s="29">
        <f t="shared" si="21"/>
        <v>-5.620000000000001</v>
      </c>
      <c r="N215" s="21">
        <v>12.582</v>
      </c>
      <c r="O215" s="22">
        <v>0</v>
      </c>
      <c r="P215" s="22">
        <v>0</v>
      </c>
    </row>
    <row r="216" spans="1:16" ht="15.75" outlineLevel="2">
      <c r="A216" s="1" t="s">
        <v>16</v>
      </c>
      <c r="B216" s="1" t="s">
        <v>1071</v>
      </c>
      <c r="C216" s="41">
        <f t="shared" si="17"/>
        <v>185</v>
      </c>
      <c r="D216" s="36" t="s">
        <v>1072</v>
      </c>
      <c r="E216" s="21">
        <v>74.53</v>
      </c>
      <c r="F216" s="20">
        <v>10</v>
      </c>
      <c r="G216" s="65">
        <f t="shared" si="20"/>
        <v>7.453</v>
      </c>
      <c r="H216" s="21">
        <v>-200.89</v>
      </c>
      <c r="I216" s="21">
        <v>263.749</v>
      </c>
      <c r="J216" s="21">
        <v>214.714</v>
      </c>
      <c r="K216" s="21">
        <v>10.721</v>
      </c>
      <c r="L216" s="21">
        <v>-5.318</v>
      </c>
      <c r="M216" s="29">
        <f t="shared" si="21"/>
        <v>-1.0740000000000007</v>
      </c>
      <c r="N216" s="21">
        <v>-6.392</v>
      </c>
      <c r="O216" s="22">
        <v>0</v>
      </c>
      <c r="P216" s="22">
        <v>0</v>
      </c>
    </row>
    <row r="217" spans="1:16" ht="15.75" outlineLevel="2">
      <c r="A217" s="1" t="s">
        <v>16</v>
      </c>
      <c r="B217" s="1" t="s">
        <v>1073</v>
      </c>
      <c r="C217" s="41">
        <f t="shared" si="17"/>
        <v>186</v>
      </c>
      <c r="D217" s="36" t="s">
        <v>1074</v>
      </c>
      <c r="E217" s="21">
        <v>51.75</v>
      </c>
      <c r="F217" s="20">
        <v>10</v>
      </c>
      <c r="G217" s="65">
        <f t="shared" si="20"/>
        <v>5.175</v>
      </c>
      <c r="H217" s="21">
        <v>-536.156</v>
      </c>
      <c r="I217" s="21">
        <v>162.77</v>
      </c>
      <c r="J217" s="21">
        <v>194.156</v>
      </c>
      <c r="K217" s="21">
        <v>39.657</v>
      </c>
      <c r="L217" s="21">
        <v>-50.443</v>
      </c>
      <c r="M217" s="29">
        <f t="shared" si="21"/>
        <v>-0.9710000000000036</v>
      </c>
      <c r="N217" s="21">
        <v>-51.414</v>
      </c>
      <c r="O217" s="22">
        <v>0</v>
      </c>
      <c r="P217" s="22">
        <v>0</v>
      </c>
    </row>
    <row r="218" spans="1:16" ht="15.75" outlineLevel="2">
      <c r="A218" s="1" t="s">
        <v>16</v>
      </c>
      <c r="B218" s="1" t="s">
        <v>752</v>
      </c>
      <c r="C218" s="41">
        <f t="shared" si="17"/>
        <v>187</v>
      </c>
      <c r="D218" s="36" t="s">
        <v>753</v>
      </c>
      <c r="E218" s="21">
        <v>8.712</v>
      </c>
      <c r="F218" s="20">
        <v>5</v>
      </c>
      <c r="G218" s="65">
        <f t="shared" si="20"/>
        <v>1.7424</v>
      </c>
      <c r="H218" s="21">
        <v>-1.707</v>
      </c>
      <c r="I218" s="21">
        <v>14.631</v>
      </c>
      <c r="J218" s="21">
        <v>0</v>
      </c>
      <c r="K218" s="21">
        <v>0</v>
      </c>
      <c r="L218" s="21">
        <v>-0.011</v>
      </c>
      <c r="M218" s="29">
        <f t="shared" si="21"/>
        <v>0.189</v>
      </c>
      <c r="N218" s="21">
        <v>0.178</v>
      </c>
      <c r="O218" s="22">
        <v>0</v>
      </c>
      <c r="P218" s="22">
        <v>0</v>
      </c>
    </row>
    <row r="219" spans="1:16" ht="15.75" outlineLevel="2">
      <c r="A219" s="1" t="s">
        <v>16</v>
      </c>
      <c r="B219" s="1" t="s">
        <v>976</v>
      </c>
      <c r="C219" s="41">
        <f t="shared" si="17"/>
        <v>188</v>
      </c>
      <c r="D219" s="36" t="s">
        <v>977</v>
      </c>
      <c r="E219" s="21">
        <v>82.847</v>
      </c>
      <c r="F219" s="20">
        <v>10</v>
      </c>
      <c r="G219" s="65">
        <f t="shared" si="20"/>
        <v>8.284699999999999</v>
      </c>
      <c r="H219" s="21">
        <v>228.546</v>
      </c>
      <c r="I219" s="21">
        <v>1112.661</v>
      </c>
      <c r="J219" s="21">
        <v>881.099</v>
      </c>
      <c r="K219" s="21">
        <v>80.619</v>
      </c>
      <c r="L219" s="21">
        <v>13.289</v>
      </c>
      <c r="M219" s="29">
        <f t="shared" si="21"/>
        <v>-9.527999999999999</v>
      </c>
      <c r="N219" s="21">
        <v>3.761</v>
      </c>
      <c r="O219" s="22">
        <v>5</v>
      </c>
      <c r="P219" s="22">
        <v>0</v>
      </c>
    </row>
    <row r="220" spans="1:16" ht="15.75" outlineLevel="2">
      <c r="A220" s="1" t="s">
        <v>16</v>
      </c>
      <c r="B220" s="1" t="s">
        <v>916</v>
      </c>
      <c r="C220" s="41">
        <f t="shared" si="17"/>
        <v>189</v>
      </c>
      <c r="D220" s="36" t="s">
        <v>917</v>
      </c>
      <c r="E220" s="21">
        <v>151.77</v>
      </c>
      <c r="F220" s="20">
        <v>10</v>
      </c>
      <c r="G220" s="65">
        <f t="shared" si="20"/>
        <v>15.177000000000001</v>
      </c>
      <c r="H220" s="21">
        <v>-380.529</v>
      </c>
      <c r="I220" s="21">
        <v>573.043</v>
      </c>
      <c r="J220" s="21">
        <v>410.322</v>
      </c>
      <c r="K220" s="21">
        <v>45.404</v>
      </c>
      <c r="L220" s="21">
        <v>-44.499</v>
      </c>
      <c r="M220" s="29">
        <f t="shared" si="21"/>
        <v>-2.0559999999999974</v>
      </c>
      <c r="N220" s="21">
        <v>-46.555</v>
      </c>
      <c r="O220" s="22">
        <v>0</v>
      </c>
      <c r="P220" s="22">
        <v>0</v>
      </c>
    </row>
    <row r="221" spans="1:16" ht="15.75" outlineLevel="2">
      <c r="A221" s="1" t="s">
        <v>16</v>
      </c>
      <c r="B221" s="1" t="s">
        <v>790</v>
      </c>
      <c r="C221" s="41">
        <f t="shared" si="17"/>
        <v>190</v>
      </c>
      <c r="D221" s="36" t="s">
        <v>791</v>
      </c>
      <c r="E221" s="21">
        <v>14</v>
      </c>
      <c r="F221" s="20">
        <v>10</v>
      </c>
      <c r="G221" s="65">
        <f t="shared" si="20"/>
        <v>1.4</v>
      </c>
      <c r="H221" s="21">
        <v>215.354</v>
      </c>
      <c r="I221" s="21">
        <v>688.202</v>
      </c>
      <c r="J221" s="21">
        <v>1354.074</v>
      </c>
      <c r="K221" s="21">
        <v>36.355</v>
      </c>
      <c r="L221" s="21">
        <v>23.071</v>
      </c>
      <c r="M221" s="29">
        <f t="shared" si="21"/>
        <v>-7.825000000000001</v>
      </c>
      <c r="N221" s="21">
        <v>15.246</v>
      </c>
      <c r="O221" s="22">
        <v>15</v>
      </c>
      <c r="P221" s="22">
        <v>0</v>
      </c>
    </row>
    <row r="222" spans="1:16" ht="15.75" outlineLevel="2">
      <c r="A222" s="1" t="s">
        <v>16</v>
      </c>
      <c r="B222" s="1" t="s">
        <v>970</v>
      </c>
      <c r="C222" s="41">
        <f t="shared" si="17"/>
        <v>191</v>
      </c>
      <c r="D222" s="36" t="s">
        <v>971</v>
      </c>
      <c r="E222" s="21">
        <v>132.75</v>
      </c>
      <c r="F222" s="20">
        <v>10</v>
      </c>
      <c r="G222" s="65">
        <f t="shared" si="20"/>
        <v>13.275</v>
      </c>
      <c r="H222" s="21">
        <v>-92.275</v>
      </c>
      <c r="I222" s="21">
        <v>600.331</v>
      </c>
      <c r="J222" s="21">
        <v>540.799</v>
      </c>
      <c r="K222" s="21">
        <v>31.333</v>
      </c>
      <c r="L222" s="21">
        <v>-21.342</v>
      </c>
      <c r="M222" s="29">
        <f t="shared" si="21"/>
        <v>-1.022000000000002</v>
      </c>
      <c r="N222" s="21">
        <v>-22.364</v>
      </c>
      <c r="O222" s="22">
        <v>0</v>
      </c>
      <c r="P222" s="22">
        <v>0</v>
      </c>
    </row>
    <row r="223" spans="1:16" ht="15.75" outlineLevel="2">
      <c r="A223" s="1" t="s">
        <v>16</v>
      </c>
      <c r="B223" s="1" t="s">
        <v>886</v>
      </c>
      <c r="C223" s="41">
        <f t="shared" si="17"/>
        <v>192</v>
      </c>
      <c r="D223" s="36" t="s">
        <v>887</v>
      </c>
      <c r="E223" s="21">
        <v>20</v>
      </c>
      <c r="F223" s="20">
        <v>10</v>
      </c>
      <c r="G223" s="65">
        <f t="shared" si="20"/>
        <v>2</v>
      </c>
      <c r="H223" s="21">
        <v>94.328</v>
      </c>
      <c r="I223" s="21">
        <v>314.938</v>
      </c>
      <c r="J223" s="21">
        <v>399.569</v>
      </c>
      <c r="K223" s="21">
        <v>13.128</v>
      </c>
      <c r="L223" s="21">
        <v>25.906</v>
      </c>
      <c r="M223" s="29">
        <f t="shared" si="21"/>
        <v>-9.5</v>
      </c>
      <c r="N223" s="21">
        <v>16.406</v>
      </c>
      <c r="O223" s="22">
        <v>35</v>
      </c>
      <c r="P223" s="22">
        <v>0</v>
      </c>
    </row>
    <row r="224" spans="1:16" ht="15.75" outlineLevel="2">
      <c r="A224" s="1" t="s">
        <v>16</v>
      </c>
      <c r="B224" s="1" t="s">
        <v>818</v>
      </c>
      <c r="C224" s="41">
        <f t="shared" si="17"/>
        <v>193</v>
      </c>
      <c r="D224" s="36" t="s">
        <v>819</v>
      </c>
      <c r="E224" s="21">
        <v>91</v>
      </c>
      <c r="F224" s="20">
        <v>10</v>
      </c>
      <c r="G224" s="65">
        <f t="shared" si="20"/>
        <v>9.1</v>
      </c>
      <c r="H224" s="21">
        <v>-29.335</v>
      </c>
      <c r="I224" s="21">
        <v>456.429</v>
      </c>
      <c r="J224" s="21">
        <v>471.208</v>
      </c>
      <c r="K224" s="21">
        <v>38.33</v>
      </c>
      <c r="L224" s="21">
        <v>5.53</v>
      </c>
      <c r="M224" s="29">
        <f t="shared" si="21"/>
        <v>2.4139999999999997</v>
      </c>
      <c r="N224" s="21">
        <v>7.944</v>
      </c>
      <c r="O224" s="22">
        <v>0</v>
      </c>
      <c r="P224" s="22">
        <v>0</v>
      </c>
    </row>
    <row r="225" spans="1:16" ht="15.75" outlineLevel="2">
      <c r="A225" s="1" t="s">
        <v>16</v>
      </c>
      <c r="B225" s="1" t="s">
        <v>782</v>
      </c>
      <c r="C225" s="41">
        <f t="shared" si="17"/>
        <v>194</v>
      </c>
      <c r="D225" s="36" t="s">
        <v>783</v>
      </c>
      <c r="E225" s="21">
        <v>30</v>
      </c>
      <c r="F225" s="20">
        <v>10</v>
      </c>
      <c r="G225" s="65">
        <f t="shared" si="20"/>
        <v>3</v>
      </c>
      <c r="H225" s="21">
        <v>403.162</v>
      </c>
      <c r="I225" s="21">
        <v>895.545</v>
      </c>
      <c r="J225" s="21">
        <v>1285.216</v>
      </c>
      <c r="K225" s="21">
        <v>52.355</v>
      </c>
      <c r="L225" s="21">
        <v>72.677</v>
      </c>
      <c r="M225" s="29">
        <f t="shared" si="21"/>
        <v>-25.68200000000001</v>
      </c>
      <c r="N225" s="21">
        <v>46.995</v>
      </c>
      <c r="O225" s="22">
        <v>50</v>
      </c>
      <c r="P225" s="22">
        <v>0</v>
      </c>
    </row>
    <row r="226" spans="1:16" ht="15.75" outlineLevel="2">
      <c r="A226" s="1" t="s">
        <v>16</v>
      </c>
      <c r="B226" s="1" t="s">
        <v>726</v>
      </c>
      <c r="C226" s="41">
        <f t="shared" si="17"/>
        <v>195</v>
      </c>
      <c r="D226" s="36" t="s">
        <v>727</v>
      </c>
      <c r="E226" s="21">
        <v>141</v>
      </c>
      <c r="F226" s="20">
        <v>10</v>
      </c>
      <c r="G226" s="65">
        <f t="shared" si="20"/>
        <v>14.1</v>
      </c>
      <c r="H226" s="21">
        <v>-59.903</v>
      </c>
      <c r="I226" s="21">
        <v>366.403</v>
      </c>
      <c r="J226" s="21">
        <v>418.518</v>
      </c>
      <c r="K226" s="21">
        <v>14.922</v>
      </c>
      <c r="L226" s="21">
        <v>32.448</v>
      </c>
      <c r="M226" s="29">
        <f t="shared" si="21"/>
        <v>-1.2310000000000016</v>
      </c>
      <c r="N226" s="21">
        <v>31.217</v>
      </c>
      <c r="O226" s="22">
        <v>0</v>
      </c>
      <c r="P226" s="22">
        <v>0</v>
      </c>
    </row>
    <row r="227" spans="1:16" ht="15.75" outlineLevel="2">
      <c r="A227" s="1" t="s">
        <v>16</v>
      </c>
      <c r="B227" s="1" t="s">
        <v>796</v>
      </c>
      <c r="C227" s="41">
        <f t="shared" si="17"/>
        <v>196</v>
      </c>
      <c r="D227" s="36" t="s">
        <v>797</v>
      </c>
      <c r="E227" s="21">
        <v>64.32</v>
      </c>
      <c r="F227" s="20">
        <v>10</v>
      </c>
      <c r="G227" s="65">
        <f t="shared" si="20"/>
        <v>6.4319999999999995</v>
      </c>
      <c r="H227" s="21">
        <v>275.542</v>
      </c>
      <c r="I227" s="21">
        <v>383.405</v>
      </c>
      <c r="J227" s="21">
        <v>682.758</v>
      </c>
      <c r="K227" s="21">
        <v>17.134</v>
      </c>
      <c r="L227" s="21">
        <v>57.041</v>
      </c>
      <c r="M227" s="29">
        <f t="shared" si="21"/>
        <v>-6.700999999999993</v>
      </c>
      <c r="N227" s="21">
        <v>50.34</v>
      </c>
      <c r="O227" s="22">
        <v>20</v>
      </c>
      <c r="P227" s="22">
        <v>0</v>
      </c>
    </row>
    <row r="228" spans="1:16" ht="15.75" outlineLevel="2">
      <c r="A228" s="1" t="s">
        <v>16</v>
      </c>
      <c r="B228" s="1" t="s">
        <v>1075</v>
      </c>
      <c r="C228" s="41">
        <f t="shared" si="17"/>
        <v>197</v>
      </c>
      <c r="D228" s="36" t="s">
        <v>1076</v>
      </c>
      <c r="E228" s="21">
        <v>98.01</v>
      </c>
      <c r="F228" s="20">
        <v>10</v>
      </c>
      <c r="G228" s="65">
        <f t="shared" si="20"/>
        <v>9.801</v>
      </c>
      <c r="H228" s="21">
        <v>74.337</v>
      </c>
      <c r="I228" s="21">
        <v>558.187</v>
      </c>
      <c r="J228" s="21">
        <v>432.464</v>
      </c>
      <c r="K228" s="21">
        <v>30.441</v>
      </c>
      <c r="L228" s="21">
        <v>-35.774</v>
      </c>
      <c r="M228" s="29">
        <f t="shared" si="21"/>
        <v>-2.189</v>
      </c>
      <c r="N228" s="21">
        <v>-37.963</v>
      </c>
      <c r="O228" s="22">
        <v>0</v>
      </c>
      <c r="P228" s="22">
        <v>0</v>
      </c>
    </row>
    <row r="229" spans="1:16" ht="15.75" outlineLevel="2">
      <c r="A229" s="1" t="s">
        <v>16</v>
      </c>
      <c r="B229" s="1" t="s">
        <v>870</v>
      </c>
      <c r="C229" s="41">
        <f t="shared" si="17"/>
        <v>198</v>
      </c>
      <c r="D229" s="36" t="s">
        <v>871</v>
      </c>
      <c r="E229" s="21">
        <v>113.256</v>
      </c>
      <c r="F229" s="20">
        <v>10</v>
      </c>
      <c r="G229" s="65">
        <f t="shared" si="20"/>
        <v>11.3256</v>
      </c>
      <c r="H229" s="21">
        <v>-155.026</v>
      </c>
      <c r="I229" s="21">
        <v>673.82</v>
      </c>
      <c r="J229" s="21">
        <v>647.864</v>
      </c>
      <c r="K229" s="21">
        <v>42.035</v>
      </c>
      <c r="L229" s="21">
        <v>-15.225</v>
      </c>
      <c r="M229" s="29">
        <f t="shared" si="21"/>
        <v>-3.92</v>
      </c>
      <c r="N229" s="21">
        <v>-19.145</v>
      </c>
      <c r="O229" s="22">
        <v>0</v>
      </c>
      <c r="P229" s="22">
        <v>0</v>
      </c>
    </row>
    <row r="230" spans="1:16" ht="15.75" outlineLevel="2">
      <c r="A230" s="1" t="s">
        <v>16</v>
      </c>
      <c r="B230" s="1" t="s">
        <v>720</v>
      </c>
      <c r="C230" s="41">
        <f t="shared" si="17"/>
        <v>199</v>
      </c>
      <c r="D230" s="36" t="s">
        <v>721</v>
      </c>
      <c r="E230" s="21">
        <v>7</v>
      </c>
      <c r="F230" s="20">
        <v>10</v>
      </c>
      <c r="G230" s="65">
        <f t="shared" si="20"/>
        <v>0.7</v>
      </c>
      <c r="H230" s="21">
        <v>-39.785</v>
      </c>
      <c r="I230" s="21">
        <v>35.072</v>
      </c>
      <c r="J230" s="21">
        <v>5.106</v>
      </c>
      <c r="K230" s="21">
        <v>1.843</v>
      </c>
      <c r="L230" s="21">
        <v>-0.103</v>
      </c>
      <c r="M230" s="29">
        <f t="shared" si="21"/>
        <v>1.132</v>
      </c>
      <c r="N230" s="21">
        <v>1.029</v>
      </c>
      <c r="O230" s="22">
        <v>10</v>
      </c>
      <c r="P230" s="22">
        <v>0</v>
      </c>
    </row>
    <row r="231" spans="1:16" ht="15.75" outlineLevel="2">
      <c r="A231" s="1" t="s">
        <v>16</v>
      </c>
      <c r="B231" s="1" t="s">
        <v>155</v>
      </c>
      <c r="C231" s="41">
        <f t="shared" si="17"/>
        <v>200</v>
      </c>
      <c r="D231" s="36" t="s">
        <v>156</v>
      </c>
      <c r="E231" s="21">
        <v>15.07</v>
      </c>
      <c r="F231" s="20">
        <v>10</v>
      </c>
      <c r="G231" s="65">
        <f t="shared" si="20"/>
        <v>1.5070000000000001</v>
      </c>
      <c r="H231" s="21">
        <v>-54.593</v>
      </c>
      <c r="I231" s="21">
        <v>34.245</v>
      </c>
      <c r="J231" s="21">
        <v>85.903</v>
      </c>
      <c r="K231" s="21">
        <v>0.164</v>
      </c>
      <c r="L231" s="21">
        <v>-4.371</v>
      </c>
      <c r="M231" s="29">
        <f t="shared" si="21"/>
        <v>-0.12799999999999923</v>
      </c>
      <c r="N231" s="21">
        <v>-4.499</v>
      </c>
      <c r="O231" s="22">
        <v>0</v>
      </c>
      <c r="P231" s="22">
        <v>0</v>
      </c>
    </row>
    <row r="232" spans="1:16" ht="15.75" outlineLevel="2">
      <c r="A232" s="1" t="s">
        <v>16</v>
      </c>
      <c r="B232" s="1" t="s">
        <v>762</v>
      </c>
      <c r="C232" s="41">
        <f t="shared" si="17"/>
        <v>201</v>
      </c>
      <c r="D232" s="36" t="s">
        <v>763</v>
      </c>
      <c r="E232" s="21">
        <v>151.463</v>
      </c>
      <c r="F232" s="20">
        <v>10</v>
      </c>
      <c r="G232" s="65">
        <f t="shared" si="20"/>
        <v>15.1463</v>
      </c>
      <c r="H232" s="21">
        <v>-129.642</v>
      </c>
      <c r="I232" s="21">
        <v>551.043</v>
      </c>
      <c r="J232" s="21">
        <v>321.04</v>
      </c>
      <c r="K232" s="21">
        <v>10.916</v>
      </c>
      <c r="L232" s="21">
        <v>-21.649</v>
      </c>
      <c r="M232" s="29">
        <f t="shared" si="21"/>
        <v>8.459000000000001</v>
      </c>
      <c r="N232" s="21">
        <v>-13.19</v>
      </c>
      <c r="O232" s="22">
        <v>0</v>
      </c>
      <c r="P232" s="22">
        <v>0</v>
      </c>
    </row>
    <row r="233" spans="1:16" ht="15.75" outlineLevel="2">
      <c r="A233" s="1" t="s">
        <v>16</v>
      </c>
      <c r="B233" s="1" t="s">
        <v>788</v>
      </c>
      <c r="C233" s="41">
        <f t="shared" si="17"/>
        <v>202</v>
      </c>
      <c r="D233" s="36" t="s">
        <v>789</v>
      </c>
      <c r="E233" s="21">
        <v>29.209</v>
      </c>
      <c r="F233" s="20">
        <v>10</v>
      </c>
      <c r="G233" s="65">
        <f t="shared" si="20"/>
        <v>2.9209</v>
      </c>
      <c r="H233" s="21">
        <v>-5.727</v>
      </c>
      <c r="I233" s="21">
        <v>25.716</v>
      </c>
      <c r="J233" s="21">
        <v>7.261</v>
      </c>
      <c r="K233" s="21">
        <v>1.107</v>
      </c>
      <c r="L233" s="21">
        <v>-2.045</v>
      </c>
      <c r="M233" s="29">
        <f t="shared" si="21"/>
        <v>-0.16100000000000003</v>
      </c>
      <c r="N233" s="21">
        <v>-2.206</v>
      </c>
      <c r="O233" s="22">
        <v>0</v>
      </c>
      <c r="P233" s="22">
        <v>0</v>
      </c>
    </row>
    <row r="234" spans="1:16" ht="15.75" outlineLevel="2">
      <c r="A234" s="1" t="s">
        <v>16</v>
      </c>
      <c r="B234" s="1" t="s">
        <v>918</v>
      </c>
      <c r="C234" s="41">
        <f t="shared" si="17"/>
        <v>203</v>
      </c>
      <c r="D234" s="36" t="s">
        <v>919</v>
      </c>
      <c r="E234" s="21">
        <v>80</v>
      </c>
      <c r="F234" s="20">
        <v>10</v>
      </c>
      <c r="G234" s="65">
        <f t="shared" si="20"/>
        <v>8</v>
      </c>
      <c r="H234" s="21">
        <v>101.75</v>
      </c>
      <c r="I234" s="21">
        <v>300.457</v>
      </c>
      <c r="J234" s="21">
        <v>453.845</v>
      </c>
      <c r="K234" s="21">
        <v>19.985</v>
      </c>
      <c r="L234" s="21">
        <v>6.148</v>
      </c>
      <c r="M234" s="29">
        <f t="shared" si="21"/>
        <v>-2.332</v>
      </c>
      <c r="N234" s="21">
        <v>3.816</v>
      </c>
      <c r="O234" s="22">
        <v>0</v>
      </c>
      <c r="P234" s="22">
        <v>0</v>
      </c>
    </row>
    <row r="235" spans="1:16" ht="15.75" outlineLevel="2">
      <c r="A235" s="1" t="s">
        <v>16</v>
      </c>
      <c r="B235" s="1" t="s">
        <v>894</v>
      </c>
      <c r="C235" s="41">
        <f t="shared" si="17"/>
        <v>204</v>
      </c>
      <c r="D235" s="36" t="s">
        <v>895</v>
      </c>
      <c r="E235" s="21">
        <v>99.096</v>
      </c>
      <c r="F235" s="20">
        <v>10</v>
      </c>
      <c r="G235" s="65">
        <f t="shared" si="20"/>
        <v>9.909600000000001</v>
      </c>
      <c r="H235" s="21">
        <v>-46.138</v>
      </c>
      <c r="I235" s="21">
        <v>104.348</v>
      </c>
      <c r="J235" s="21">
        <v>211.301</v>
      </c>
      <c r="K235" s="21">
        <v>17.485</v>
      </c>
      <c r="L235" s="21">
        <v>-24.742</v>
      </c>
      <c r="M235" s="29">
        <f t="shared" si="21"/>
        <v>-1.1649999999999991</v>
      </c>
      <c r="N235" s="21">
        <v>-25.907</v>
      </c>
      <c r="O235" s="22">
        <v>0</v>
      </c>
      <c r="P235" s="22">
        <v>0</v>
      </c>
    </row>
    <row r="236" spans="1:16" ht="15.75" outlineLevel="2">
      <c r="A236" s="1" t="s">
        <v>16</v>
      </c>
      <c r="B236" s="1" t="s">
        <v>966</v>
      </c>
      <c r="C236" s="41">
        <f aca="true" t="shared" si="22" ref="C236:C300">+C235+1</f>
        <v>205</v>
      </c>
      <c r="D236" s="36" t="s">
        <v>967</v>
      </c>
      <c r="E236" s="21">
        <v>35.283</v>
      </c>
      <c r="F236" s="20">
        <v>10</v>
      </c>
      <c r="G236" s="65">
        <f t="shared" si="20"/>
        <v>3.5283</v>
      </c>
      <c r="H236" s="21">
        <v>260.686</v>
      </c>
      <c r="I236" s="21">
        <v>937.739</v>
      </c>
      <c r="J236" s="21">
        <v>572.45</v>
      </c>
      <c r="K236" s="21">
        <v>49.881</v>
      </c>
      <c r="L236" s="21">
        <v>8.469</v>
      </c>
      <c r="M236" s="29">
        <f t="shared" si="21"/>
        <v>-3.3259999999999996</v>
      </c>
      <c r="N236" s="21">
        <v>5.143</v>
      </c>
      <c r="O236" s="22">
        <v>5</v>
      </c>
      <c r="P236" s="22">
        <v>10</v>
      </c>
    </row>
    <row r="237" spans="1:16" ht="15.75" outlineLevel="2">
      <c r="A237" s="1" t="s">
        <v>16</v>
      </c>
      <c r="B237" s="1" t="s">
        <v>964</v>
      </c>
      <c r="C237" s="41">
        <f t="shared" si="22"/>
        <v>206</v>
      </c>
      <c r="D237" s="36" t="s">
        <v>965</v>
      </c>
      <c r="E237" s="21">
        <v>21.322</v>
      </c>
      <c r="F237" s="20">
        <v>10</v>
      </c>
      <c r="G237" s="65">
        <f t="shared" si="20"/>
        <v>2.1322</v>
      </c>
      <c r="H237" s="21">
        <v>132.816</v>
      </c>
      <c r="I237" s="21">
        <v>1049.595</v>
      </c>
      <c r="J237" s="21">
        <v>667.546</v>
      </c>
      <c r="K237" s="21">
        <v>67.432</v>
      </c>
      <c r="L237" s="21">
        <v>6.85</v>
      </c>
      <c r="M237" s="29">
        <f t="shared" si="21"/>
        <v>-3.3369999999999997</v>
      </c>
      <c r="N237" s="21">
        <v>3.513</v>
      </c>
      <c r="O237" s="22">
        <v>5</v>
      </c>
      <c r="P237" s="22">
        <v>10</v>
      </c>
    </row>
    <row r="238" spans="1:16" ht="15.75" outlineLevel="2">
      <c r="A238" s="1" t="s">
        <v>16</v>
      </c>
      <c r="B238" s="1" t="s">
        <v>962</v>
      </c>
      <c r="C238" s="41">
        <f t="shared" si="22"/>
        <v>207</v>
      </c>
      <c r="D238" s="36" t="s">
        <v>963</v>
      </c>
      <c r="E238" s="21">
        <v>83.853</v>
      </c>
      <c r="F238" s="20">
        <v>10</v>
      </c>
      <c r="G238" s="65">
        <f t="shared" si="20"/>
        <v>8.385299999999999</v>
      </c>
      <c r="H238" s="21">
        <v>703.208</v>
      </c>
      <c r="I238" s="21">
        <v>2807.103</v>
      </c>
      <c r="J238" s="21">
        <v>2183.459</v>
      </c>
      <c r="K238" s="21">
        <v>219.407</v>
      </c>
      <c r="L238" s="21">
        <v>28.619</v>
      </c>
      <c r="M238" s="29">
        <f t="shared" si="21"/>
        <v>-15.779</v>
      </c>
      <c r="N238" s="21">
        <v>12.84</v>
      </c>
      <c r="O238" s="22">
        <v>5</v>
      </c>
      <c r="P238" s="22">
        <v>10</v>
      </c>
    </row>
    <row r="239" spans="1:16" ht="15.75" outlineLevel="2">
      <c r="A239" s="1" t="s">
        <v>16</v>
      </c>
      <c r="B239" s="1" t="s">
        <v>750</v>
      </c>
      <c r="C239" s="41">
        <f t="shared" si="22"/>
        <v>208</v>
      </c>
      <c r="D239" s="36" t="s">
        <v>751</v>
      </c>
      <c r="E239" s="21">
        <v>154.419</v>
      </c>
      <c r="F239" s="20">
        <v>10</v>
      </c>
      <c r="G239" s="65">
        <f aca="true" t="shared" si="23" ref="G239:G270">+E239/F239</f>
        <v>15.4419</v>
      </c>
      <c r="H239" s="21">
        <v>700.501</v>
      </c>
      <c r="I239" s="21">
        <v>1187.118</v>
      </c>
      <c r="J239" s="21">
        <v>1513.765</v>
      </c>
      <c r="K239" s="21">
        <v>56.036</v>
      </c>
      <c r="L239" s="21">
        <v>145.562</v>
      </c>
      <c r="M239" s="29">
        <f t="shared" si="21"/>
        <v>-23.000000000000014</v>
      </c>
      <c r="N239" s="21">
        <v>122.562</v>
      </c>
      <c r="O239" s="22">
        <v>20</v>
      </c>
      <c r="P239" s="22">
        <v>0</v>
      </c>
    </row>
    <row r="240" spans="1:16" ht="15.75" outlineLevel="2">
      <c r="A240" s="1" t="s">
        <v>16</v>
      </c>
      <c r="B240" s="1" t="s">
        <v>848</v>
      </c>
      <c r="C240" s="41">
        <f t="shared" si="22"/>
        <v>209</v>
      </c>
      <c r="D240" s="36" t="s">
        <v>849</v>
      </c>
      <c r="E240" s="21">
        <v>30.524</v>
      </c>
      <c r="F240" s="20">
        <v>10</v>
      </c>
      <c r="G240" s="65">
        <f t="shared" si="23"/>
        <v>3.0524</v>
      </c>
      <c r="H240" s="21">
        <v>-129.407</v>
      </c>
      <c r="I240" s="21">
        <v>387.216</v>
      </c>
      <c r="J240" s="21">
        <v>367.983</v>
      </c>
      <c r="K240" s="21">
        <v>22.292</v>
      </c>
      <c r="L240" s="21">
        <v>13.833</v>
      </c>
      <c r="M240" s="29">
        <f t="shared" si="21"/>
        <v>-2.0220000000000002</v>
      </c>
      <c r="N240" s="21">
        <v>11.811</v>
      </c>
      <c r="O240" s="22">
        <v>0</v>
      </c>
      <c r="P240" s="22">
        <v>0</v>
      </c>
    </row>
    <row r="241" spans="1:16" ht="15.75" outlineLevel="2">
      <c r="A241" s="1" t="s">
        <v>16</v>
      </c>
      <c r="B241" s="1" t="s">
        <v>202</v>
      </c>
      <c r="C241" s="41">
        <f t="shared" si="22"/>
        <v>210</v>
      </c>
      <c r="D241" s="36" t="s">
        <v>203</v>
      </c>
      <c r="E241" s="21">
        <v>13</v>
      </c>
      <c r="F241" s="20">
        <v>10</v>
      </c>
      <c r="G241" s="65">
        <f t="shared" si="23"/>
        <v>1.3</v>
      </c>
      <c r="H241" s="21">
        <v>-94.155</v>
      </c>
      <c r="I241" s="21">
        <v>79.223</v>
      </c>
      <c r="J241" s="21">
        <v>44.59</v>
      </c>
      <c r="K241" s="21">
        <v>2.604</v>
      </c>
      <c r="L241" s="21">
        <v>-13.403</v>
      </c>
      <c r="M241" s="29">
        <f t="shared" si="21"/>
        <v>-0.395999999999999</v>
      </c>
      <c r="N241" s="21">
        <v>-13.799</v>
      </c>
      <c r="O241" s="22">
        <v>0</v>
      </c>
      <c r="P241" s="22">
        <v>0</v>
      </c>
    </row>
    <row r="242" spans="1:16" ht="15.75" outlineLevel="2">
      <c r="A242" s="1" t="s">
        <v>16</v>
      </c>
      <c r="B242" s="1" t="s">
        <v>734</v>
      </c>
      <c r="C242" s="41">
        <f t="shared" si="22"/>
        <v>211</v>
      </c>
      <c r="D242" s="36" t="s">
        <v>735</v>
      </c>
      <c r="E242" s="21">
        <v>109.5</v>
      </c>
      <c r="F242" s="20">
        <v>10</v>
      </c>
      <c r="G242" s="65">
        <f t="shared" si="23"/>
        <v>10.95</v>
      </c>
      <c r="H242" s="21">
        <v>212.382</v>
      </c>
      <c r="I242" s="21">
        <v>717.217</v>
      </c>
      <c r="J242" s="21">
        <v>758.835</v>
      </c>
      <c r="K242" s="21">
        <v>14.843</v>
      </c>
      <c r="L242" s="21">
        <v>48.388</v>
      </c>
      <c r="M242" s="29">
        <f t="shared" si="21"/>
        <v>-5.722999999999999</v>
      </c>
      <c r="N242" s="21">
        <v>42.665</v>
      </c>
      <c r="O242" s="22">
        <v>15</v>
      </c>
      <c r="P242" s="22">
        <v>0</v>
      </c>
    </row>
    <row r="243" spans="1:16" ht="15.75" outlineLevel="2">
      <c r="A243" s="1" t="s">
        <v>16</v>
      </c>
      <c r="B243" s="1" t="s">
        <v>922</v>
      </c>
      <c r="C243" s="41">
        <f t="shared" si="22"/>
        <v>212</v>
      </c>
      <c r="D243" s="36" t="s">
        <v>923</v>
      </c>
      <c r="E243" s="21">
        <v>19.32</v>
      </c>
      <c r="F243" s="20">
        <v>10</v>
      </c>
      <c r="G243" s="65">
        <f t="shared" si="23"/>
        <v>1.932</v>
      </c>
      <c r="H243" s="21">
        <v>-182.67</v>
      </c>
      <c r="I243" s="21">
        <v>131.596</v>
      </c>
      <c r="J243" s="21">
        <v>0.264</v>
      </c>
      <c r="K243" s="21">
        <v>18.219</v>
      </c>
      <c r="L243" s="21">
        <v>-21.728</v>
      </c>
      <c r="M243" s="29">
        <f t="shared" si="21"/>
        <v>-0.02499999999999858</v>
      </c>
      <c r="N243" s="21">
        <v>-21.753</v>
      </c>
      <c r="O243" s="22">
        <v>0</v>
      </c>
      <c r="P243" s="22">
        <v>0</v>
      </c>
    </row>
    <row r="244" spans="1:16" ht="15.75" outlineLevel="2">
      <c r="A244" s="1" t="s">
        <v>16</v>
      </c>
      <c r="B244" s="1" t="s">
        <v>784</v>
      </c>
      <c r="C244" s="41">
        <f t="shared" si="22"/>
        <v>213</v>
      </c>
      <c r="D244" s="36" t="s">
        <v>785</v>
      </c>
      <c r="E244" s="21">
        <v>100</v>
      </c>
      <c r="F244" s="20">
        <v>10</v>
      </c>
      <c r="G244" s="65">
        <f t="shared" si="23"/>
        <v>10</v>
      </c>
      <c r="H244" s="21">
        <v>454.193</v>
      </c>
      <c r="I244" s="21">
        <v>1033.709</v>
      </c>
      <c r="J244" s="21">
        <v>1665.326</v>
      </c>
      <c r="K244" s="21">
        <v>70.639</v>
      </c>
      <c r="L244" s="21">
        <v>76.675</v>
      </c>
      <c r="M244" s="29">
        <f t="shared" si="21"/>
        <v>-17.858999999999995</v>
      </c>
      <c r="N244" s="21">
        <v>58.816</v>
      </c>
      <c r="O244" s="22">
        <v>20</v>
      </c>
      <c r="P244" s="22">
        <v>0</v>
      </c>
    </row>
    <row r="245" spans="1:16" ht="15.75" outlineLevel="2">
      <c r="A245" s="1" t="s">
        <v>16</v>
      </c>
      <c r="B245" s="1" t="s">
        <v>892</v>
      </c>
      <c r="C245" s="41">
        <f t="shared" si="22"/>
        <v>214</v>
      </c>
      <c r="D245" s="36" t="s">
        <v>893</v>
      </c>
      <c r="E245" s="21">
        <v>142.31</v>
      </c>
      <c r="F245" s="20">
        <v>10</v>
      </c>
      <c r="G245" s="65">
        <f t="shared" si="23"/>
        <v>14.231</v>
      </c>
      <c r="H245" s="21">
        <v>306.456</v>
      </c>
      <c r="I245" s="21">
        <v>1851.734</v>
      </c>
      <c r="J245" s="21">
        <v>4123.37</v>
      </c>
      <c r="K245" s="21">
        <v>177.299</v>
      </c>
      <c r="L245" s="21">
        <v>100.348</v>
      </c>
      <c r="M245" s="29">
        <f t="shared" si="21"/>
        <v>-14.680999999999997</v>
      </c>
      <c r="N245" s="21">
        <v>85.667</v>
      </c>
      <c r="O245" s="22">
        <v>0</v>
      </c>
      <c r="P245" s="22">
        <v>0</v>
      </c>
    </row>
    <row r="246" spans="1:16" ht="15.75" outlineLevel="2">
      <c r="A246" s="1" t="s">
        <v>16</v>
      </c>
      <c r="B246" s="1" t="s">
        <v>872</v>
      </c>
      <c r="C246" s="41">
        <f t="shared" si="22"/>
        <v>215</v>
      </c>
      <c r="D246" s="36" t="s">
        <v>873</v>
      </c>
      <c r="E246" s="21">
        <v>92.066</v>
      </c>
      <c r="F246" s="20">
        <v>10</v>
      </c>
      <c r="G246" s="65">
        <f t="shared" si="23"/>
        <v>9.2066</v>
      </c>
      <c r="H246" s="21">
        <v>83.724</v>
      </c>
      <c r="I246" s="21">
        <v>385.465</v>
      </c>
      <c r="J246" s="21">
        <v>435.514</v>
      </c>
      <c r="K246" s="21">
        <v>19.225</v>
      </c>
      <c r="L246" s="21">
        <v>17.326</v>
      </c>
      <c r="M246" s="29">
        <f t="shared" si="21"/>
        <v>-2.205</v>
      </c>
      <c r="N246" s="21">
        <v>15.121</v>
      </c>
      <c r="O246" s="22">
        <v>0</v>
      </c>
      <c r="P246" s="22">
        <v>0</v>
      </c>
    </row>
    <row r="247" spans="1:16" ht="15.75" outlineLevel="2">
      <c r="A247" s="1" t="s">
        <v>16</v>
      </c>
      <c r="B247" s="1" t="s">
        <v>830</v>
      </c>
      <c r="C247" s="41">
        <f t="shared" si="22"/>
        <v>216</v>
      </c>
      <c r="D247" s="36" t="s">
        <v>831</v>
      </c>
      <c r="E247" s="21">
        <v>123.552</v>
      </c>
      <c r="F247" s="20">
        <v>10</v>
      </c>
      <c r="G247" s="65">
        <f t="shared" si="23"/>
        <v>12.3552</v>
      </c>
      <c r="H247" s="21">
        <v>446.152</v>
      </c>
      <c r="I247" s="21">
        <v>1928.672</v>
      </c>
      <c r="J247" s="21">
        <v>2327.21</v>
      </c>
      <c r="K247" s="21">
        <v>173.903</v>
      </c>
      <c r="L247" s="21">
        <v>52.611</v>
      </c>
      <c r="M247" s="29">
        <f t="shared" si="21"/>
        <v>-12.111999999999995</v>
      </c>
      <c r="N247" s="21">
        <v>40.499</v>
      </c>
      <c r="O247" s="22">
        <v>10</v>
      </c>
      <c r="P247" s="22">
        <v>0</v>
      </c>
    </row>
    <row r="248" spans="1:16" ht="15.75" outlineLevel="2">
      <c r="A248" s="1" t="s">
        <v>16</v>
      </c>
      <c r="B248" s="1" t="s">
        <v>740</v>
      </c>
      <c r="C248" s="41">
        <f t="shared" si="22"/>
        <v>217</v>
      </c>
      <c r="D248" s="36" t="s">
        <v>741</v>
      </c>
      <c r="E248" s="21">
        <v>61.875</v>
      </c>
      <c r="F248" s="20">
        <v>10</v>
      </c>
      <c r="G248" s="65">
        <f t="shared" si="23"/>
        <v>6.1875</v>
      </c>
      <c r="H248" s="21">
        <v>570.48</v>
      </c>
      <c r="I248" s="21">
        <v>971.792</v>
      </c>
      <c r="J248" s="21">
        <v>1915.96</v>
      </c>
      <c r="K248" s="21">
        <v>37.186</v>
      </c>
      <c r="L248" s="21">
        <v>63.317</v>
      </c>
      <c r="M248" s="29">
        <f t="shared" si="21"/>
        <v>-19.479</v>
      </c>
      <c r="N248" s="21">
        <v>43.838</v>
      </c>
      <c r="O248" s="22">
        <v>20</v>
      </c>
      <c r="P248" s="22">
        <v>0</v>
      </c>
    </row>
    <row r="249" spans="1:16" ht="15.75" outlineLevel="2">
      <c r="A249" s="1" t="s">
        <v>16</v>
      </c>
      <c r="B249" s="1" t="s">
        <v>1077</v>
      </c>
      <c r="C249" s="41">
        <f t="shared" si="22"/>
        <v>218</v>
      </c>
      <c r="D249" s="36" t="s">
        <v>1078</v>
      </c>
      <c r="E249" s="21">
        <v>5</v>
      </c>
      <c r="F249" s="20">
        <v>10</v>
      </c>
      <c r="G249" s="65">
        <f t="shared" si="23"/>
        <v>0.5</v>
      </c>
      <c r="H249" s="21">
        <v>-12.743</v>
      </c>
      <c r="I249" s="21">
        <v>10.956</v>
      </c>
      <c r="J249" s="21">
        <v>0</v>
      </c>
      <c r="K249" s="21">
        <v>0</v>
      </c>
      <c r="L249" s="21">
        <v>-0.129</v>
      </c>
      <c r="M249" s="29">
        <f t="shared" si="21"/>
        <v>0</v>
      </c>
      <c r="N249" s="21">
        <v>-0.129</v>
      </c>
      <c r="O249" s="22">
        <v>0</v>
      </c>
      <c r="P249" s="22">
        <v>0</v>
      </c>
    </row>
    <row r="250" spans="1:16" ht="15.75" outlineLevel="2">
      <c r="A250" s="1" t="s">
        <v>16</v>
      </c>
      <c r="B250" s="1" t="s">
        <v>1079</v>
      </c>
      <c r="C250" s="41">
        <f t="shared" si="22"/>
        <v>219</v>
      </c>
      <c r="D250" s="36" t="s">
        <v>1324</v>
      </c>
      <c r="E250" s="21">
        <v>72.6</v>
      </c>
      <c r="F250" s="20">
        <v>10</v>
      </c>
      <c r="G250" s="65">
        <f t="shared" si="23"/>
        <v>7.26</v>
      </c>
      <c r="H250" s="21">
        <v>-48.94</v>
      </c>
      <c r="I250" s="21">
        <v>143.572</v>
      </c>
      <c r="J250" s="21">
        <v>188.221</v>
      </c>
      <c r="K250" s="21">
        <v>16.424</v>
      </c>
      <c r="L250" s="21">
        <v>-8.963</v>
      </c>
      <c r="M250" s="29">
        <f t="shared" si="21"/>
        <v>-0.9430000000000014</v>
      </c>
      <c r="N250" s="21">
        <v>-9.906</v>
      </c>
      <c r="O250" s="22">
        <v>0</v>
      </c>
      <c r="P250" s="22">
        <v>0</v>
      </c>
    </row>
    <row r="251" spans="1:16" ht="15.75" outlineLevel="2">
      <c r="A251" s="1" t="s">
        <v>16</v>
      </c>
      <c r="B251" s="1" t="s">
        <v>1080</v>
      </c>
      <c r="C251" s="41">
        <f t="shared" si="22"/>
        <v>220</v>
      </c>
      <c r="D251" s="36" t="s">
        <v>1081</v>
      </c>
      <c r="E251" s="21">
        <v>100</v>
      </c>
      <c r="F251" s="20">
        <v>10</v>
      </c>
      <c r="G251" s="65">
        <f t="shared" si="23"/>
        <v>10</v>
      </c>
      <c r="H251" s="21">
        <v>32.969</v>
      </c>
      <c r="I251" s="21">
        <v>108.696</v>
      </c>
      <c r="J251" s="21">
        <v>213.819</v>
      </c>
      <c r="K251" s="21">
        <v>5.182</v>
      </c>
      <c r="L251" s="21">
        <v>2.896</v>
      </c>
      <c r="M251" s="29">
        <f t="shared" si="21"/>
        <v>-1.0699999999999998</v>
      </c>
      <c r="N251" s="21">
        <v>1.826</v>
      </c>
      <c r="O251" s="22">
        <v>0</v>
      </c>
      <c r="P251" s="22">
        <v>0</v>
      </c>
    </row>
    <row r="252" spans="1:16" ht="15.75" outlineLevel="2">
      <c r="A252" s="1" t="s">
        <v>16</v>
      </c>
      <c r="B252" s="1" t="s">
        <v>778</v>
      </c>
      <c r="C252" s="41">
        <f t="shared" si="22"/>
        <v>221</v>
      </c>
      <c r="D252" s="36" t="s">
        <v>779</v>
      </c>
      <c r="E252" s="21">
        <v>234.375</v>
      </c>
      <c r="F252" s="20">
        <v>10</v>
      </c>
      <c r="G252" s="65">
        <f t="shared" si="23"/>
        <v>23.4375</v>
      </c>
      <c r="H252" s="21">
        <v>1630.959</v>
      </c>
      <c r="I252" s="21">
        <v>3816.244</v>
      </c>
      <c r="J252" s="21">
        <v>4021.479</v>
      </c>
      <c r="K252" s="21">
        <v>100.895</v>
      </c>
      <c r="L252" s="21">
        <v>250.317</v>
      </c>
      <c r="M252" s="29">
        <f t="shared" si="21"/>
        <v>-20.378000000000014</v>
      </c>
      <c r="N252" s="21">
        <v>229.939</v>
      </c>
      <c r="O252" s="22">
        <v>25</v>
      </c>
      <c r="P252" s="22">
        <v>0</v>
      </c>
    </row>
    <row r="253" spans="1:16" ht="15.75" outlineLevel="2">
      <c r="A253" s="1" t="s">
        <v>16</v>
      </c>
      <c r="B253" s="1" t="s">
        <v>208</v>
      </c>
      <c r="C253" s="41">
        <f t="shared" si="22"/>
        <v>222</v>
      </c>
      <c r="D253" s="36" t="s">
        <v>209</v>
      </c>
      <c r="E253" s="21">
        <v>116.4</v>
      </c>
      <c r="F253" s="20">
        <v>10</v>
      </c>
      <c r="G253" s="65">
        <f t="shared" si="23"/>
        <v>11.64</v>
      </c>
      <c r="H253" s="21">
        <v>-114.667</v>
      </c>
      <c r="I253" s="21">
        <v>556.895</v>
      </c>
      <c r="J253" s="21">
        <v>297.57</v>
      </c>
      <c r="K253" s="21">
        <v>2.434</v>
      </c>
      <c r="L253" s="21">
        <v>-43.797</v>
      </c>
      <c r="M253" s="29">
        <f t="shared" si="21"/>
        <v>-1.4050000000000011</v>
      </c>
      <c r="N253" s="21">
        <v>-45.202</v>
      </c>
      <c r="O253" s="22">
        <v>0</v>
      </c>
      <c r="P253" s="22">
        <v>0</v>
      </c>
    </row>
    <row r="254" spans="1:16" ht="15.75" outlineLevel="2">
      <c r="A254" s="1" t="s">
        <v>16</v>
      </c>
      <c r="B254" s="1" t="s">
        <v>858</v>
      </c>
      <c r="C254" s="41">
        <f t="shared" si="22"/>
        <v>223</v>
      </c>
      <c r="D254" s="36" t="s">
        <v>859</v>
      </c>
      <c r="E254" s="21">
        <v>155.88</v>
      </c>
      <c r="F254" s="20">
        <v>10</v>
      </c>
      <c r="G254" s="65">
        <f t="shared" si="23"/>
        <v>15.588</v>
      </c>
      <c r="H254" s="21">
        <v>219.253</v>
      </c>
      <c r="I254" s="21">
        <v>1165.551</v>
      </c>
      <c r="J254" s="21">
        <v>1213.697</v>
      </c>
      <c r="K254" s="21">
        <v>96.228</v>
      </c>
      <c r="L254" s="21">
        <v>18.538</v>
      </c>
      <c r="M254" s="29">
        <f t="shared" si="21"/>
        <v>-3.5679999999999996</v>
      </c>
      <c r="N254" s="21">
        <v>14.97</v>
      </c>
      <c r="O254" s="22">
        <v>0</v>
      </c>
      <c r="P254" s="22">
        <v>0</v>
      </c>
    </row>
    <row r="255" spans="1:16" ht="15.75" outlineLevel="2">
      <c r="A255" s="1" t="s">
        <v>16</v>
      </c>
      <c r="B255" s="1" t="s">
        <v>816</v>
      </c>
      <c r="C255" s="41">
        <f t="shared" si="22"/>
        <v>224</v>
      </c>
      <c r="D255" s="36" t="s">
        <v>817</v>
      </c>
      <c r="E255" s="21">
        <v>44.401</v>
      </c>
      <c r="F255" s="20">
        <v>10</v>
      </c>
      <c r="G255" s="65">
        <f t="shared" si="23"/>
        <v>4.4401</v>
      </c>
      <c r="H255" s="21">
        <v>70.652</v>
      </c>
      <c r="I255" s="21">
        <v>213.796</v>
      </c>
      <c r="J255" s="21">
        <v>398.357</v>
      </c>
      <c r="K255" s="21">
        <v>10.227</v>
      </c>
      <c r="L255" s="21">
        <v>5.951</v>
      </c>
      <c r="M255" s="29">
        <f t="shared" si="21"/>
        <v>-0.992</v>
      </c>
      <c r="N255" s="21">
        <v>4.959</v>
      </c>
      <c r="O255" s="22">
        <v>0</v>
      </c>
      <c r="P255" s="22">
        <v>0</v>
      </c>
    </row>
    <row r="256" spans="1:16" ht="15.75" outlineLevel="2">
      <c r="A256" s="1" t="s">
        <v>16</v>
      </c>
      <c r="B256" s="1" t="s">
        <v>954</v>
      </c>
      <c r="C256" s="41">
        <f t="shared" si="22"/>
        <v>225</v>
      </c>
      <c r="D256" s="36" t="s">
        <v>955</v>
      </c>
      <c r="E256" s="21">
        <v>100</v>
      </c>
      <c r="F256" s="20">
        <v>10</v>
      </c>
      <c r="G256" s="65">
        <f t="shared" si="23"/>
        <v>10</v>
      </c>
      <c r="H256" s="21">
        <v>219.458</v>
      </c>
      <c r="I256" s="21">
        <v>641.871</v>
      </c>
      <c r="J256" s="21">
        <v>691.705</v>
      </c>
      <c r="K256" s="21">
        <v>52.784</v>
      </c>
      <c r="L256" s="21">
        <v>-0.539</v>
      </c>
      <c r="M256" s="29">
        <f t="shared" si="21"/>
        <v>-9.132</v>
      </c>
      <c r="N256" s="21">
        <v>-9.671</v>
      </c>
      <c r="O256" s="22">
        <v>0</v>
      </c>
      <c r="P256" s="22">
        <v>0</v>
      </c>
    </row>
    <row r="257" spans="1:16" ht="15.75" outlineLevel="2">
      <c r="A257" s="1" t="s">
        <v>16</v>
      </c>
      <c r="B257" s="1" t="s">
        <v>956</v>
      </c>
      <c r="C257" s="41">
        <f t="shared" si="22"/>
        <v>226</v>
      </c>
      <c r="D257" s="36" t="s">
        <v>957</v>
      </c>
      <c r="E257" s="21">
        <v>126.36</v>
      </c>
      <c r="F257" s="20">
        <v>10</v>
      </c>
      <c r="G257" s="65">
        <f t="shared" si="23"/>
        <v>12.636</v>
      </c>
      <c r="H257" s="21">
        <v>887.425</v>
      </c>
      <c r="I257" s="21">
        <v>2964.194</v>
      </c>
      <c r="J257" s="21">
        <v>2436.153</v>
      </c>
      <c r="K257" s="21">
        <v>264.595</v>
      </c>
      <c r="L257" s="21">
        <v>77.257</v>
      </c>
      <c r="M257" s="29">
        <f t="shared" si="21"/>
        <v>-51.897000000000006</v>
      </c>
      <c r="N257" s="21">
        <v>25.36</v>
      </c>
      <c r="O257" s="22">
        <v>7.5</v>
      </c>
      <c r="P257" s="22">
        <v>0</v>
      </c>
    </row>
    <row r="258" spans="1:16" ht="15.75" outlineLevel="2">
      <c r="A258" s="1" t="s">
        <v>16</v>
      </c>
      <c r="B258" s="1" t="s">
        <v>950</v>
      </c>
      <c r="C258" s="41">
        <f t="shared" si="22"/>
        <v>227</v>
      </c>
      <c r="D258" s="36" t="s">
        <v>951</v>
      </c>
      <c r="E258" s="21">
        <v>126.5</v>
      </c>
      <c r="F258" s="20">
        <v>10</v>
      </c>
      <c r="G258" s="65">
        <f t="shared" si="23"/>
        <v>12.65</v>
      </c>
      <c r="H258" s="21">
        <v>518.586</v>
      </c>
      <c r="I258" s="21">
        <v>1799.887</v>
      </c>
      <c r="J258" s="21">
        <v>1456.912</v>
      </c>
      <c r="K258" s="21">
        <v>170.402</v>
      </c>
      <c r="L258" s="21">
        <v>13.283</v>
      </c>
      <c r="M258" s="29">
        <f t="shared" si="21"/>
        <v>-21.424999999999997</v>
      </c>
      <c r="N258" s="21">
        <v>-8.142</v>
      </c>
      <c r="O258" s="22">
        <v>0</v>
      </c>
      <c r="P258" s="22">
        <v>0</v>
      </c>
    </row>
    <row r="259" spans="1:16" ht="15.75" outlineLevel="2">
      <c r="A259" s="1" t="s">
        <v>16</v>
      </c>
      <c r="B259" s="1" t="s">
        <v>17</v>
      </c>
      <c r="C259" s="41">
        <f t="shared" si="22"/>
        <v>228</v>
      </c>
      <c r="D259" s="36" t="s">
        <v>18</v>
      </c>
      <c r="E259" s="21">
        <v>99.792</v>
      </c>
      <c r="F259" s="20">
        <v>10</v>
      </c>
      <c r="G259" s="65">
        <f t="shared" si="23"/>
        <v>9.9792</v>
      </c>
      <c r="H259" s="21">
        <v>30.779</v>
      </c>
      <c r="I259" s="21">
        <v>259.477</v>
      </c>
      <c r="J259" s="21">
        <v>257.326</v>
      </c>
      <c r="K259" s="21">
        <v>8.367</v>
      </c>
      <c r="L259" s="21">
        <v>-17.538</v>
      </c>
      <c r="M259" s="29">
        <f t="shared" si="21"/>
        <v>-1.309000000000001</v>
      </c>
      <c r="N259" s="21">
        <v>-18.847</v>
      </c>
      <c r="O259" s="22">
        <v>0</v>
      </c>
      <c r="P259" s="22">
        <v>0</v>
      </c>
    </row>
    <row r="260" spans="1:16" ht="15.75" outlineLevel="2">
      <c r="A260" s="1" t="s">
        <v>16</v>
      </c>
      <c r="B260" s="1" t="s">
        <v>665</v>
      </c>
      <c r="C260" s="41">
        <f t="shared" si="22"/>
        <v>229</v>
      </c>
      <c r="D260" s="36" t="s">
        <v>666</v>
      </c>
      <c r="E260" s="21">
        <v>68.75</v>
      </c>
      <c r="F260" s="20">
        <v>10</v>
      </c>
      <c r="G260" s="65">
        <f t="shared" si="23"/>
        <v>6.875</v>
      </c>
      <c r="H260" s="21">
        <v>-159.654</v>
      </c>
      <c r="I260" s="21">
        <v>461.818</v>
      </c>
      <c r="J260" s="21">
        <v>592.138</v>
      </c>
      <c r="K260" s="21">
        <v>15.27</v>
      </c>
      <c r="L260" s="21">
        <v>7.684</v>
      </c>
      <c r="M260" s="29">
        <f t="shared" si="21"/>
        <v>-5.806</v>
      </c>
      <c r="N260" s="21">
        <v>1.878</v>
      </c>
      <c r="O260" s="22">
        <v>5</v>
      </c>
      <c r="P260" s="22">
        <v>0</v>
      </c>
    </row>
    <row r="261" spans="1:16" ht="15.75" outlineLevel="2">
      <c r="A261" s="1" t="s">
        <v>16</v>
      </c>
      <c r="B261" s="1" t="s">
        <v>1014</v>
      </c>
      <c r="C261" s="41">
        <f t="shared" si="22"/>
        <v>230</v>
      </c>
      <c r="D261" s="36" t="s">
        <v>1015</v>
      </c>
      <c r="E261" s="21">
        <v>99.2</v>
      </c>
      <c r="F261" s="20">
        <v>10</v>
      </c>
      <c r="G261" s="65">
        <f t="shared" si="23"/>
        <v>9.92</v>
      </c>
      <c r="H261" s="21">
        <v>139.958</v>
      </c>
      <c r="I261" s="21">
        <v>294.771</v>
      </c>
      <c r="J261" s="21">
        <v>531.428</v>
      </c>
      <c r="K261" s="21">
        <v>16.287</v>
      </c>
      <c r="L261" s="21">
        <v>22.164</v>
      </c>
      <c r="M261" s="29">
        <f t="shared" si="21"/>
        <v>-9.916000000000002</v>
      </c>
      <c r="N261" s="21">
        <v>12.248</v>
      </c>
      <c r="O261" s="22">
        <v>12.5</v>
      </c>
      <c r="P261" s="22">
        <v>0</v>
      </c>
    </row>
    <row r="262" spans="1:16" ht="15.75" outlineLevel="2">
      <c r="A262" s="1" t="s">
        <v>16</v>
      </c>
      <c r="B262" s="1" t="s">
        <v>133</v>
      </c>
      <c r="C262" s="41">
        <f t="shared" si="22"/>
        <v>231</v>
      </c>
      <c r="D262" s="36" t="s">
        <v>134</v>
      </c>
      <c r="E262" s="21">
        <v>180.48</v>
      </c>
      <c r="F262" s="20">
        <v>10</v>
      </c>
      <c r="G262" s="65">
        <f t="shared" si="23"/>
        <v>18.048</v>
      </c>
      <c r="H262" s="21">
        <v>60.515</v>
      </c>
      <c r="I262" s="21">
        <v>993.962</v>
      </c>
      <c r="J262" s="21">
        <v>830.69</v>
      </c>
      <c r="K262" s="21">
        <v>71.794</v>
      </c>
      <c r="L262" s="21">
        <v>6</v>
      </c>
      <c r="M262" s="29">
        <f t="shared" si="21"/>
        <v>-4.259</v>
      </c>
      <c r="N262" s="21">
        <v>1.741</v>
      </c>
      <c r="O262" s="22">
        <v>0</v>
      </c>
      <c r="P262" s="22">
        <v>0</v>
      </c>
    </row>
    <row r="263" spans="1:16" ht="15.75" outlineLevel="2">
      <c r="A263" s="1" t="s">
        <v>16</v>
      </c>
      <c r="B263" s="1" t="s">
        <v>1211</v>
      </c>
      <c r="C263" s="41">
        <f t="shared" si="22"/>
        <v>232</v>
      </c>
      <c r="D263" s="36" t="s">
        <v>1212</v>
      </c>
      <c r="E263" s="21">
        <v>119.309</v>
      </c>
      <c r="F263" s="20">
        <v>5</v>
      </c>
      <c r="G263" s="65">
        <f t="shared" si="23"/>
        <v>23.8618</v>
      </c>
      <c r="H263" s="21">
        <v>442.579</v>
      </c>
      <c r="I263" s="21">
        <v>1644.75</v>
      </c>
      <c r="J263" s="21">
        <v>2102.688</v>
      </c>
      <c r="K263" s="21">
        <v>137.737</v>
      </c>
      <c r="L263" s="21">
        <v>125.03</v>
      </c>
      <c r="M263" s="29">
        <f t="shared" si="21"/>
        <v>-24.875</v>
      </c>
      <c r="N263" s="21">
        <v>100.155</v>
      </c>
      <c r="O263" s="22">
        <v>10</v>
      </c>
      <c r="P263" s="22">
        <v>0</v>
      </c>
    </row>
    <row r="264" spans="1:16" ht="15.75" outlineLevel="2">
      <c r="A264" s="1" t="s">
        <v>16</v>
      </c>
      <c r="B264" s="1" t="s">
        <v>1082</v>
      </c>
      <c r="C264" s="41">
        <f t="shared" si="22"/>
        <v>233</v>
      </c>
      <c r="D264" s="36" t="s">
        <v>1083</v>
      </c>
      <c r="E264" s="21">
        <v>42.5</v>
      </c>
      <c r="F264" s="20">
        <v>10</v>
      </c>
      <c r="G264" s="65">
        <f t="shared" si="23"/>
        <v>4.25</v>
      </c>
      <c r="H264" s="21">
        <v>-24.377</v>
      </c>
      <c r="I264" s="21">
        <v>302.025</v>
      </c>
      <c r="J264" s="21">
        <v>350.145</v>
      </c>
      <c r="K264" s="21">
        <v>7.447</v>
      </c>
      <c r="L264" s="21">
        <v>4.65</v>
      </c>
      <c r="M264" s="29">
        <f t="shared" si="21"/>
        <v>-1.7510000000000003</v>
      </c>
      <c r="N264" s="21">
        <v>2.899</v>
      </c>
      <c r="O264" s="22">
        <v>0</v>
      </c>
      <c r="P264" s="22">
        <v>0</v>
      </c>
    </row>
    <row r="265" spans="1:16" ht="15.75" outlineLevel="2">
      <c r="A265" s="1" t="s">
        <v>16</v>
      </c>
      <c r="B265" s="1" t="s">
        <v>764</v>
      </c>
      <c r="C265" s="41">
        <f t="shared" si="22"/>
        <v>234</v>
      </c>
      <c r="D265" s="36" t="s">
        <v>765</v>
      </c>
      <c r="E265" s="21">
        <v>5</v>
      </c>
      <c r="F265" s="20">
        <v>10</v>
      </c>
      <c r="G265" s="65">
        <f t="shared" si="23"/>
        <v>0.5</v>
      </c>
      <c r="H265" s="21">
        <v>15.341</v>
      </c>
      <c r="I265" s="21">
        <v>435.302</v>
      </c>
      <c r="J265" s="21">
        <v>510.306</v>
      </c>
      <c r="K265" s="21">
        <v>32.777</v>
      </c>
      <c r="L265" s="21">
        <v>28.115</v>
      </c>
      <c r="M265" s="29">
        <f t="shared" si="21"/>
        <v>-7.25</v>
      </c>
      <c r="N265" s="21">
        <v>20.865</v>
      </c>
      <c r="O265" s="22">
        <v>25</v>
      </c>
      <c r="P265" s="22">
        <v>0</v>
      </c>
    </row>
    <row r="266" spans="1:16" ht="15.75" outlineLevel="2">
      <c r="A266" s="1" t="s">
        <v>16</v>
      </c>
      <c r="B266" s="1" t="s">
        <v>914</v>
      </c>
      <c r="C266" s="41">
        <f t="shared" si="22"/>
        <v>235</v>
      </c>
      <c r="D266" s="36" t="s">
        <v>915</v>
      </c>
      <c r="E266" s="21">
        <v>126.011</v>
      </c>
      <c r="F266" s="20">
        <v>10</v>
      </c>
      <c r="G266" s="65">
        <f t="shared" si="23"/>
        <v>12.601099999999999</v>
      </c>
      <c r="H266" s="21">
        <v>-101.614</v>
      </c>
      <c r="I266" s="21">
        <v>257.349</v>
      </c>
      <c r="J266" s="21">
        <v>346.039</v>
      </c>
      <c r="K266" s="21">
        <v>5.502</v>
      </c>
      <c r="L266" s="21">
        <v>1.391</v>
      </c>
      <c r="M266" s="29">
        <f t="shared" si="21"/>
        <v>33.278</v>
      </c>
      <c r="N266" s="21">
        <v>34.669</v>
      </c>
      <c r="O266" s="22">
        <v>5</v>
      </c>
      <c r="P266" s="22">
        <v>0</v>
      </c>
    </row>
    <row r="267" spans="1:16" ht="15.75" outlineLevel="2">
      <c r="A267" s="1" t="s">
        <v>16</v>
      </c>
      <c r="B267" s="1" t="s">
        <v>890</v>
      </c>
      <c r="C267" s="41">
        <f t="shared" si="22"/>
        <v>236</v>
      </c>
      <c r="D267" s="36" t="s">
        <v>891</v>
      </c>
      <c r="E267" s="21">
        <v>70</v>
      </c>
      <c r="F267" s="20">
        <v>10</v>
      </c>
      <c r="G267" s="65">
        <f t="shared" si="23"/>
        <v>7</v>
      </c>
      <c r="H267" s="21">
        <v>281.762</v>
      </c>
      <c r="I267" s="21">
        <v>616.754</v>
      </c>
      <c r="J267" s="21">
        <v>488.622</v>
      </c>
      <c r="K267" s="21">
        <v>34.345</v>
      </c>
      <c r="L267" s="21">
        <v>13.479</v>
      </c>
      <c r="M267" s="29">
        <f t="shared" si="21"/>
        <v>-4.718</v>
      </c>
      <c r="N267" s="21">
        <v>8.761</v>
      </c>
      <c r="O267" s="22">
        <v>0</v>
      </c>
      <c r="P267" s="22">
        <v>0</v>
      </c>
    </row>
    <row r="268" spans="1:16" ht="15.75" outlineLevel="2">
      <c r="A268" s="1" t="s">
        <v>16</v>
      </c>
      <c r="B268" s="1" t="s">
        <v>884</v>
      </c>
      <c r="C268" s="41">
        <f t="shared" si="22"/>
        <v>237</v>
      </c>
      <c r="D268" s="36" t="s">
        <v>885</v>
      </c>
      <c r="E268" s="21">
        <v>28.777</v>
      </c>
      <c r="F268" s="20">
        <v>10</v>
      </c>
      <c r="G268" s="65">
        <f t="shared" si="23"/>
        <v>2.8777</v>
      </c>
      <c r="H268" s="21">
        <v>120.537</v>
      </c>
      <c r="I268" s="21">
        <v>443.075</v>
      </c>
      <c r="J268" s="21">
        <v>461.661</v>
      </c>
      <c r="K268" s="21">
        <v>14.59</v>
      </c>
      <c r="L268" s="21">
        <v>45.381</v>
      </c>
      <c r="M268" s="29">
        <f t="shared" si="21"/>
        <v>-13.580000000000002</v>
      </c>
      <c r="N268" s="21">
        <v>31.801</v>
      </c>
      <c r="O268" s="22">
        <v>60</v>
      </c>
      <c r="P268" s="22">
        <v>0</v>
      </c>
    </row>
    <row r="269" spans="1:16" s="32" customFormat="1" ht="15.75" outlineLevel="2">
      <c r="A269" s="32" t="s">
        <v>16</v>
      </c>
      <c r="B269" s="32" t="s">
        <v>1084</v>
      </c>
      <c r="C269" s="41">
        <f t="shared" si="22"/>
        <v>238</v>
      </c>
      <c r="D269" s="36" t="s">
        <v>1085</v>
      </c>
      <c r="E269" s="21">
        <v>11.832</v>
      </c>
      <c r="F269" s="20">
        <v>10</v>
      </c>
      <c r="G269" s="65">
        <f t="shared" si="23"/>
        <v>1.1832</v>
      </c>
      <c r="H269" s="21">
        <v>-4.12</v>
      </c>
      <c r="I269" s="21">
        <v>0.186</v>
      </c>
      <c r="J269" s="21">
        <v>0</v>
      </c>
      <c r="K269" s="21">
        <v>0.009</v>
      </c>
      <c r="L269" s="21">
        <v>-0.106</v>
      </c>
      <c r="M269" s="29">
        <f t="shared" si="21"/>
        <v>0</v>
      </c>
      <c r="N269" s="21">
        <v>-0.106</v>
      </c>
      <c r="O269" s="22">
        <v>0</v>
      </c>
      <c r="P269" s="22">
        <v>0</v>
      </c>
    </row>
    <row r="270" spans="1:16" ht="15.75" outlineLevel="2">
      <c r="A270" s="1" t="s">
        <v>16</v>
      </c>
      <c r="B270" s="1" t="s">
        <v>1086</v>
      </c>
      <c r="C270" s="41">
        <f t="shared" si="22"/>
        <v>239</v>
      </c>
      <c r="D270" s="36" t="s">
        <v>1087</v>
      </c>
      <c r="E270" s="21">
        <v>107</v>
      </c>
      <c r="F270" s="20">
        <v>10</v>
      </c>
      <c r="G270" s="65">
        <f t="shared" si="23"/>
        <v>10.7</v>
      </c>
      <c r="H270" s="21">
        <v>109.46</v>
      </c>
      <c r="I270" s="21">
        <v>468.643</v>
      </c>
      <c r="J270" s="21">
        <v>275.806</v>
      </c>
      <c r="K270" s="21">
        <v>17.103</v>
      </c>
      <c r="L270" s="21">
        <v>-29.549</v>
      </c>
      <c r="M270" s="29">
        <f t="shared" si="21"/>
        <v>-1.3790000000000013</v>
      </c>
      <c r="N270" s="21">
        <v>-30.928</v>
      </c>
      <c r="O270" s="22">
        <v>0</v>
      </c>
      <c r="P270" s="22">
        <v>0</v>
      </c>
    </row>
    <row r="271" spans="1:16" ht="15.75" outlineLevel="2">
      <c r="A271" s="1" t="s">
        <v>16</v>
      </c>
      <c r="B271" s="1" t="s">
        <v>928</v>
      </c>
      <c r="C271" s="41">
        <f t="shared" si="22"/>
        <v>240</v>
      </c>
      <c r="D271" s="36" t="s">
        <v>929</v>
      </c>
      <c r="E271" s="21">
        <v>131.748</v>
      </c>
      <c r="F271" s="20">
        <v>10</v>
      </c>
      <c r="G271" s="65">
        <f aca="true" t="shared" si="24" ref="G271:G304">+E271/F271</f>
        <v>13.1748</v>
      </c>
      <c r="H271" s="21">
        <v>-91.7</v>
      </c>
      <c r="I271" s="21">
        <v>234.309</v>
      </c>
      <c r="J271" s="21">
        <v>362.44</v>
      </c>
      <c r="K271" s="21">
        <v>13.506</v>
      </c>
      <c r="L271" s="21">
        <v>15.827</v>
      </c>
      <c r="M271" s="29">
        <f t="shared" si="21"/>
        <v>-1.8130000000000006</v>
      </c>
      <c r="N271" s="21">
        <v>14.014</v>
      </c>
      <c r="O271" s="22">
        <v>0</v>
      </c>
      <c r="P271" s="22">
        <v>0</v>
      </c>
    </row>
    <row r="272" spans="1:16" ht="15.75" outlineLevel="2">
      <c r="A272" s="1" t="s">
        <v>16</v>
      </c>
      <c r="B272" s="1" t="s">
        <v>1088</v>
      </c>
      <c r="C272" s="41">
        <f t="shared" si="22"/>
        <v>241</v>
      </c>
      <c r="D272" s="36" t="s">
        <v>1089</v>
      </c>
      <c r="E272" s="21">
        <v>88</v>
      </c>
      <c r="F272" s="20">
        <v>10</v>
      </c>
      <c r="G272" s="65">
        <f t="shared" si="24"/>
        <v>8.8</v>
      </c>
      <c r="H272" s="21">
        <v>97.039</v>
      </c>
      <c r="I272" s="21">
        <v>363.924</v>
      </c>
      <c r="J272" s="21">
        <v>483.618</v>
      </c>
      <c r="K272" s="21">
        <v>19.804</v>
      </c>
      <c r="L272" s="21">
        <v>5.105</v>
      </c>
      <c r="M272" s="29">
        <f aca="true" t="shared" si="25" ref="M272:M321">+N272-L272</f>
        <v>-1.3270000000000004</v>
      </c>
      <c r="N272" s="21">
        <v>3.778</v>
      </c>
      <c r="O272" s="22">
        <v>5</v>
      </c>
      <c r="P272" s="22">
        <v>0</v>
      </c>
    </row>
    <row r="273" spans="1:16" ht="15.75" outlineLevel="2">
      <c r="A273" s="1" t="s">
        <v>16</v>
      </c>
      <c r="B273" s="1" t="s">
        <v>828</v>
      </c>
      <c r="C273" s="41">
        <f t="shared" si="22"/>
        <v>242</v>
      </c>
      <c r="D273" s="36" t="s">
        <v>829</v>
      </c>
      <c r="E273" s="21">
        <v>394.875</v>
      </c>
      <c r="F273" s="20">
        <v>10</v>
      </c>
      <c r="G273" s="65">
        <f t="shared" si="24"/>
        <v>39.4875</v>
      </c>
      <c r="H273" s="21">
        <v>-381.617</v>
      </c>
      <c r="I273" s="21">
        <v>1385.45</v>
      </c>
      <c r="J273" s="21">
        <v>1413.949</v>
      </c>
      <c r="K273" s="21">
        <v>134.137</v>
      </c>
      <c r="L273" s="21">
        <v>-88.474</v>
      </c>
      <c r="M273" s="29">
        <f t="shared" si="25"/>
        <v>-17.708</v>
      </c>
      <c r="N273" s="21">
        <v>-106.182</v>
      </c>
      <c r="O273" s="22">
        <v>0</v>
      </c>
      <c r="P273" s="22">
        <v>0</v>
      </c>
    </row>
    <row r="274" spans="1:16" ht="15.75" outlineLevel="2">
      <c r="A274" s="1" t="s">
        <v>16</v>
      </c>
      <c r="B274" s="1" t="s">
        <v>48</v>
      </c>
      <c r="C274" s="41">
        <f t="shared" si="22"/>
        <v>243</v>
      </c>
      <c r="D274" s="36" t="s">
        <v>49</v>
      </c>
      <c r="E274" s="21">
        <v>216.05</v>
      </c>
      <c r="F274" s="20">
        <v>10</v>
      </c>
      <c r="G274" s="65">
        <f t="shared" si="24"/>
        <v>21.605</v>
      </c>
      <c r="H274" s="21">
        <v>-6.916</v>
      </c>
      <c r="I274" s="21">
        <v>721.282</v>
      </c>
      <c r="J274" s="21">
        <v>437.465</v>
      </c>
      <c r="K274" s="21">
        <v>59.525</v>
      </c>
      <c r="L274" s="21">
        <v>-88.972</v>
      </c>
      <c r="M274" s="29">
        <f t="shared" si="25"/>
        <v>-2.4200000000000017</v>
      </c>
      <c r="N274" s="21">
        <v>-91.392</v>
      </c>
      <c r="O274" s="22">
        <v>0</v>
      </c>
      <c r="P274" s="22">
        <v>0</v>
      </c>
    </row>
    <row r="275" spans="1:16" ht="15.75" outlineLevel="2">
      <c r="A275" s="1" t="s">
        <v>16</v>
      </c>
      <c r="B275" s="1" t="s">
        <v>896</v>
      </c>
      <c r="C275" s="41">
        <f t="shared" si="22"/>
        <v>244</v>
      </c>
      <c r="D275" s="36" t="s">
        <v>897</v>
      </c>
      <c r="E275" s="21">
        <v>121.237</v>
      </c>
      <c r="F275" s="20">
        <v>10</v>
      </c>
      <c r="G275" s="65">
        <f t="shared" si="24"/>
        <v>12.1237</v>
      </c>
      <c r="H275" s="21">
        <v>72.17</v>
      </c>
      <c r="I275" s="21">
        <v>332.162</v>
      </c>
      <c r="J275" s="21">
        <v>29.615</v>
      </c>
      <c r="K275" s="21">
        <v>4.222</v>
      </c>
      <c r="L275" s="21">
        <v>-48.917</v>
      </c>
      <c r="M275" s="29">
        <f t="shared" si="25"/>
        <v>-0.1490000000000009</v>
      </c>
      <c r="N275" s="21">
        <v>-49.066</v>
      </c>
      <c r="O275" s="22">
        <v>0</v>
      </c>
      <c r="P275" s="22">
        <v>0</v>
      </c>
    </row>
    <row r="276" spans="1:16" ht="15.75" outlineLevel="2">
      <c r="A276" s="1" t="s">
        <v>16</v>
      </c>
      <c r="C276" s="41">
        <f t="shared" si="22"/>
        <v>245</v>
      </c>
      <c r="D276" s="36" t="s">
        <v>1325</v>
      </c>
      <c r="E276" s="21">
        <v>124.716</v>
      </c>
      <c r="F276" s="20">
        <v>10</v>
      </c>
      <c r="G276" s="65">
        <f t="shared" si="24"/>
        <v>12.471599999999999</v>
      </c>
      <c r="H276" s="21">
        <v>55.433</v>
      </c>
      <c r="I276" s="21">
        <v>777.135</v>
      </c>
      <c r="J276" s="21">
        <v>803.449</v>
      </c>
      <c r="K276" s="21">
        <v>59.018</v>
      </c>
      <c r="L276" s="21">
        <v>-11.805</v>
      </c>
      <c r="M276" s="29">
        <f t="shared" si="25"/>
        <v>46.955</v>
      </c>
      <c r="N276" s="21">
        <v>35.15</v>
      </c>
      <c r="O276" s="22">
        <v>0</v>
      </c>
      <c r="P276" s="22">
        <v>0</v>
      </c>
    </row>
    <row r="277" spans="1:16" ht="15.75" outlineLevel="2">
      <c r="A277" s="1" t="s">
        <v>16</v>
      </c>
      <c r="B277" s="1" t="s">
        <v>924</v>
      </c>
      <c r="C277" s="41">
        <f t="shared" si="22"/>
        <v>246</v>
      </c>
      <c r="D277" s="36" t="s">
        <v>925</v>
      </c>
      <c r="E277" s="21">
        <v>84</v>
      </c>
      <c r="F277" s="20">
        <v>10</v>
      </c>
      <c r="G277" s="65">
        <f t="shared" si="24"/>
        <v>8.4</v>
      </c>
      <c r="H277" s="21">
        <v>155.654</v>
      </c>
      <c r="I277" s="21">
        <v>314.958</v>
      </c>
      <c r="J277" s="21">
        <v>718.763</v>
      </c>
      <c r="K277" s="21">
        <v>17.377</v>
      </c>
      <c r="L277" s="21">
        <v>13</v>
      </c>
      <c r="M277" s="29">
        <f t="shared" si="25"/>
        <v>-5.15</v>
      </c>
      <c r="N277" s="21">
        <v>7.85</v>
      </c>
      <c r="O277" s="22">
        <v>7.5</v>
      </c>
      <c r="P277" s="22">
        <v>0</v>
      </c>
    </row>
    <row r="278" spans="1:16" ht="15.75" outlineLevel="2">
      <c r="A278" s="1" t="s">
        <v>16</v>
      </c>
      <c r="B278" s="1" t="s">
        <v>1090</v>
      </c>
      <c r="C278" s="41">
        <f t="shared" si="22"/>
        <v>247</v>
      </c>
      <c r="D278" s="36" t="s">
        <v>1326</v>
      </c>
      <c r="E278" s="21">
        <v>92</v>
      </c>
      <c r="F278" s="20">
        <v>10</v>
      </c>
      <c r="G278" s="65">
        <f t="shared" si="24"/>
        <v>9.2</v>
      </c>
      <c r="H278" s="21">
        <v>-176.748</v>
      </c>
      <c r="I278" s="21">
        <v>302.419</v>
      </c>
      <c r="J278" s="21">
        <v>90.225</v>
      </c>
      <c r="K278" s="21">
        <v>13.541</v>
      </c>
      <c r="L278" s="21">
        <v>0.824</v>
      </c>
      <c r="M278" s="29">
        <f t="shared" si="25"/>
        <v>0</v>
      </c>
      <c r="N278" s="21">
        <v>0.824</v>
      </c>
      <c r="O278" s="22">
        <v>0</v>
      </c>
      <c r="P278" s="22">
        <v>0</v>
      </c>
    </row>
    <row r="279" spans="1:16" ht="15.75" outlineLevel="2">
      <c r="A279" s="1" t="s">
        <v>16</v>
      </c>
      <c r="B279" s="1" t="s">
        <v>1091</v>
      </c>
      <c r="C279" s="41">
        <f t="shared" si="22"/>
        <v>248</v>
      </c>
      <c r="D279" s="36" t="s">
        <v>1092</v>
      </c>
      <c r="E279" s="21">
        <v>105</v>
      </c>
      <c r="F279" s="20">
        <v>10</v>
      </c>
      <c r="G279" s="65">
        <f t="shared" si="24"/>
        <v>10.5</v>
      </c>
      <c r="H279" s="21">
        <v>185.201</v>
      </c>
      <c r="I279" s="21">
        <v>769.2</v>
      </c>
      <c r="J279" s="21">
        <v>930.527</v>
      </c>
      <c r="K279" s="21">
        <v>31.007</v>
      </c>
      <c r="L279" s="21">
        <v>45.669</v>
      </c>
      <c r="M279" s="29">
        <f t="shared" si="25"/>
        <v>-16.299999999999997</v>
      </c>
      <c r="N279" s="21">
        <v>29.369</v>
      </c>
      <c r="O279" s="22">
        <v>0</v>
      </c>
      <c r="P279" s="22">
        <v>40</v>
      </c>
    </row>
    <row r="280" spans="1:16" ht="15.75" outlineLevel="2">
      <c r="A280" s="1" t="s">
        <v>16</v>
      </c>
      <c r="B280" s="1" t="s">
        <v>1093</v>
      </c>
      <c r="C280" s="41">
        <f t="shared" si="22"/>
        <v>249</v>
      </c>
      <c r="D280" s="36" t="s">
        <v>1094</v>
      </c>
      <c r="E280" s="21">
        <v>89</v>
      </c>
      <c r="F280" s="20">
        <v>10</v>
      </c>
      <c r="G280" s="65">
        <f t="shared" si="24"/>
        <v>8.9</v>
      </c>
      <c r="H280" s="21">
        <v>224.984</v>
      </c>
      <c r="I280" s="21">
        <v>434.793</v>
      </c>
      <c r="J280" s="21">
        <v>515.12</v>
      </c>
      <c r="K280" s="21">
        <v>15.413</v>
      </c>
      <c r="L280" s="21">
        <v>21.312</v>
      </c>
      <c r="M280" s="29">
        <f t="shared" si="25"/>
        <v>-12.624</v>
      </c>
      <c r="N280" s="21">
        <v>8.688</v>
      </c>
      <c r="O280" s="22">
        <v>0</v>
      </c>
      <c r="P280" s="22">
        <v>0</v>
      </c>
    </row>
    <row r="281" spans="1:16" ht="15.75" outlineLevel="2">
      <c r="A281" s="1" t="s">
        <v>16</v>
      </c>
      <c r="B281" s="1" t="s">
        <v>732</v>
      </c>
      <c r="C281" s="41">
        <f t="shared" si="22"/>
        <v>250</v>
      </c>
      <c r="D281" s="36" t="s">
        <v>733</v>
      </c>
      <c r="E281" s="21">
        <v>187</v>
      </c>
      <c r="F281" s="20">
        <v>10</v>
      </c>
      <c r="G281" s="65">
        <f t="shared" si="24"/>
        <v>18.7</v>
      </c>
      <c r="H281" s="21">
        <v>624.002</v>
      </c>
      <c r="I281" s="21">
        <v>1409.474</v>
      </c>
      <c r="J281" s="21">
        <v>1268.617</v>
      </c>
      <c r="K281" s="21">
        <v>75.731</v>
      </c>
      <c r="L281" s="21">
        <v>100.083</v>
      </c>
      <c r="M281" s="29">
        <f t="shared" si="25"/>
        <v>-17.855000000000004</v>
      </c>
      <c r="N281" s="21">
        <v>82.228</v>
      </c>
      <c r="O281" s="22">
        <v>15</v>
      </c>
      <c r="P281" s="22">
        <v>0</v>
      </c>
    </row>
    <row r="282" spans="1:16" ht="15.75" outlineLevel="2">
      <c r="A282" s="1" t="s">
        <v>16</v>
      </c>
      <c r="B282" s="1" t="s">
        <v>222</v>
      </c>
      <c r="C282" s="41">
        <f t="shared" si="22"/>
        <v>251</v>
      </c>
      <c r="D282" s="36" t="s">
        <v>223</v>
      </c>
      <c r="E282" s="21">
        <v>94.6</v>
      </c>
      <c r="F282" s="20">
        <v>10</v>
      </c>
      <c r="G282" s="65">
        <f t="shared" si="24"/>
        <v>9.459999999999999</v>
      </c>
      <c r="H282" s="21">
        <v>-259.544</v>
      </c>
      <c r="I282" s="21">
        <v>619.812</v>
      </c>
      <c r="J282" s="21">
        <v>413.056</v>
      </c>
      <c r="K282" s="21">
        <v>58.029</v>
      </c>
      <c r="L282" s="21">
        <v>-181.603</v>
      </c>
      <c r="M282" s="29">
        <f t="shared" si="25"/>
        <v>-24.22999999999999</v>
      </c>
      <c r="N282" s="21">
        <v>-205.833</v>
      </c>
      <c r="O282" s="22">
        <v>0</v>
      </c>
      <c r="P282" s="22">
        <v>0</v>
      </c>
    </row>
    <row r="283" spans="1:16" ht="15.75" outlineLevel="2">
      <c r="A283" s="1" t="s">
        <v>16</v>
      </c>
      <c r="B283" s="1" t="s">
        <v>1095</v>
      </c>
      <c r="C283" s="41">
        <f t="shared" si="22"/>
        <v>252</v>
      </c>
      <c r="D283" s="36" t="s">
        <v>1096</v>
      </c>
      <c r="E283" s="21">
        <v>180</v>
      </c>
      <c r="F283" s="20">
        <v>10</v>
      </c>
      <c r="G283" s="65">
        <f t="shared" si="24"/>
        <v>18</v>
      </c>
      <c r="H283" s="21">
        <v>-102.018</v>
      </c>
      <c r="I283" s="21">
        <v>172.137</v>
      </c>
      <c r="J283" s="21">
        <v>363.338</v>
      </c>
      <c r="K283" s="21">
        <v>15.91</v>
      </c>
      <c r="L283" s="21">
        <v>-30.589</v>
      </c>
      <c r="M283" s="29">
        <f t="shared" si="25"/>
        <v>3.078999999999997</v>
      </c>
      <c r="N283" s="21">
        <v>-27.51</v>
      </c>
      <c r="O283" s="22">
        <v>0</v>
      </c>
      <c r="P283" s="22">
        <v>0</v>
      </c>
    </row>
    <row r="284" spans="1:16" ht="15.75" outlineLevel="2">
      <c r="A284" s="1" t="s">
        <v>16</v>
      </c>
      <c r="B284" s="1" t="s">
        <v>1097</v>
      </c>
      <c r="C284" s="41">
        <f t="shared" si="22"/>
        <v>253</v>
      </c>
      <c r="D284" s="36" t="s">
        <v>1098</v>
      </c>
      <c r="E284" s="21">
        <v>20</v>
      </c>
      <c r="F284" s="20">
        <v>10</v>
      </c>
      <c r="G284" s="65">
        <f t="shared" si="24"/>
        <v>2</v>
      </c>
      <c r="H284" s="21">
        <v>-12.13</v>
      </c>
      <c r="I284" s="21">
        <v>296.931</v>
      </c>
      <c r="J284" s="21">
        <v>208.856</v>
      </c>
      <c r="K284" s="21">
        <v>0.237</v>
      </c>
      <c r="L284" s="21">
        <v>2.503</v>
      </c>
      <c r="M284" s="29">
        <f t="shared" si="25"/>
        <v>-1.419</v>
      </c>
      <c r="N284" s="21">
        <v>1.084</v>
      </c>
      <c r="O284" s="22">
        <v>5</v>
      </c>
      <c r="P284" s="22">
        <v>0</v>
      </c>
    </row>
    <row r="285" spans="1:16" ht="15.75" outlineLevel="2">
      <c r="A285" s="1" t="s">
        <v>16</v>
      </c>
      <c r="B285" s="1" t="s">
        <v>958</v>
      </c>
      <c r="C285" s="41">
        <f t="shared" si="22"/>
        <v>254</v>
      </c>
      <c r="D285" s="36" t="s">
        <v>959</v>
      </c>
      <c r="E285" s="21">
        <v>24</v>
      </c>
      <c r="F285" s="20">
        <v>10</v>
      </c>
      <c r="G285" s="65">
        <f t="shared" si="24"/>
        <v>2.4</v>
      </c>
      <c r="H285" s="21">
        <v>42.812</v>
      </c>
      <c r="I285" s="21">
        <v>920.012</v>
      </c>
      <c r="J285" s="21">
        <v>990.759</v>
      </c>
      <c r="K285" s="21">
        <v>82.658</v>
      </c>
      <c r="L285" s="21">
        <v>3.227</v>
      </c>
      <c r="M285" s="29">
        <f t="shared" si="25"/>
        <v>-5.855</v>
      </c>
      <c r="N285" s="21">
        <v>-2.628</v>
      </c>
      <c r="O285" s="22">
        <v>10</v>
      </c>
      <c r="P285" s="22">
        <v>0</v>
      </c>
    </row>
    <row r="286" spans="1:16" ht="15.75" outlineLevel="2">
      <c r="A286" s="1" t="s">
        <v>16</v>
      </c>
      <c r="B286" s="1" t="s">
        <v>1099</v>
      </c>
      <c r="C286" s="41">
        <f t="shared" si="22"/>
        <v>255</v>
      </c>
      <c r="D286" s="36" t="s">
        <v>1100</v>
      </c>
      <c r="E286" s="21">
        <v>108.04</v>
      </c>
      <c r="F286" s="20">
        <v>10</v>
      </c>
      <c r="G286" s="65">
        <f t="shared" si="24"/>
        <v>10.804</v>
      </c>
      <c r="H286" s="21">
        <v>5.085</v>
      </c>
      <c r="I286" s="21">
        <v>255.746</v>
      </c>
      <c r="J286" s="21">
        <v>399.787</v>
      </c>
      <c r="K286" s="21">
        <v>18.118</v>
      </c>
      <c r="L286" s="21">
        <v>-3.689</v>
      </c>
      <c r="M286" s="29">
        <f t="shared" si="25"/>
        <v>-1.9989999999999997</v>
      </c>
      <c r="N286" s="21">
        <v>-5.688</v>
      </c>
      <c r="O286" s="22">
        <v>0</v>
      </c>
      <c r="P286" s="22">
        <v>0</v>
      </c>
    </row>
    <row r="287" spans="1:16" ht="15.75" outlineLevel="2">
      <c r="A287" s="1" t="s">
        <v>16</v>
      </c>
      <c r="B287" s="1" t="s">
        <v>948</v>
      </c>
      <c r="C287" s="41">
        <f t="shared" si="22"/>
        <v>256</v>
      </c>
      <c r="D287" s="36" t="s">
        <v>949</v>
      </c>
      <c r="E287" s="21">
        <v>105</v>
      </c>
      <c r="F287" s="20">
        <v>10</v>
      </c>
      <c r="G287" s="65">
        <f t="shared" si="24"/>
        <v>10.5</v>
      </c>
      <c r="H287" s="21">
        <v>289.993</v>
      </c>
      <c r="I287" s="21">
        <v>719.297</v>
      </c>
      <c r="J287" s="21">
        <v>802.807</v>
      </c>
      <c r="K287" s="21">
        <v>70.314</v>
      </c>
      <c r="L287" s="21">
        <v>19.883</v>
      </c>
      <c r="M287" s="29">
        <f t="shared" si="25"/>
        <v>-8.396999999999998</v>
      </c>
      <c r="N287" s="21">
        <v>11.486</v>
      </c>
      <c r="O287" s="22">
        <v>10</v>
      </c>
      <c r="P287" s="22">
        <v>0</v>
      </c>
    </row>
    <row r="288" spans="1:16" ht="15.75" outlineLevel="2">
      <c r="A288" s="1" t="s">
        <v>16</v>
      </c>
      <c r="B288" s="1" t="s">
        <v>1101</v>
      </c>
      <c r="C288" s="41">
        <f t="shared" si="22"/>
        <v>257</v>
      </c>
      <c r="D288" s="36" t="s">
        <v>1102</v>
      </c>
      <c r="E288" s="21">
        <v>61.63</v>
      </c>
      <c r="F288" s="20">
        <v>10</v>
      </c>
      <c r="G288" s="65">
        <f t="shared" si="24"/>
        <v>6.163</v>
      </c>
      <c r="H288" s="21">
        <v>71.767</v>
      </c>
      <c r="I288" s="21">
        <v>598.183</v>
      </c>
      <c r="J288" s="21">
        <v>646.013</v>
      </c>
      <c r="K288" s="21">
        <v>34.147</v>
      </c>
      <c r="L288" s="21">
        <v>22.038</v>
      </c>
      <c r="M288" s="29">
        <f t="shared" si="25"/>
        <v>-11.38</v>
      </c>
      <c r="N288" s="21">
        <v>10.658</v>
      </c>
      <c r="O288" s="22">
        <v>15</v>
      </c>
      <c r="P288" s="22">
        <v>0</v>
      </c>
    </row>
    <row r="289" spans="1:16" ht="15.75" outlineLevel="2">
      <c r="A289" s="1" t="s">
        <v>16</v>
      </c>
      <c r="B289" s="1" t="s">
        <v>449</v>
      </c>
      <c r="C289" s="41">
        <f t="shared" si="22"/>
        <v>258</v>
      </c>
      <c r="D289" s="36" t="s">
        <v>450</v>
      </c>
      <c r="E289" s="21">
        <v>138.336</v>
      </c>
      <c r="F289" s="20">
        <v>10</v>
      </c>
      <c r="G289" s="65">
        <f t="shared" si="24"/>
        <v>13.8336</v>
      </c>
      <c r="H289" s="21">
        <v>193.384</v>
      </c>
      <c r="I289" s="21">
        <v>522.144</v>
      </c>
      <c r="J289" s="21">
        <v>723.002</v>
      </c>
      <c r="K289" s="21">
        <v>48.815</v>
      </c>
      <c r="L289" s="21">
        <v>28.882</v>
      </c>
      <c r="M289" s="29">
        <f t="shared" si="25"/>
        <v>-12.005000000000003</v>
      </c>
      <c r="N289" s="21">
        <v>16.877</v>
      </c>
      <c r="O289" s="22">
        <v>0</v>
      </c>
      <c r="P289" s="22">
        <v>10</v>
      </c>
    </row>
    <row r="290" spans="1:16" ht="15.75" outlineLevel="2">
      <c r="A290" s="1" t="s">
        <v>16</v>
      </c>
      <c r="B290" s="1" t="s">
        <v>932</v>
      </c>
      <c r="C290" s="41">
        <f t="shared" si="22"/>
        <v>259</v>
      </c>
      <c r="D290" s="36" t="s">
        <v>933</v>
      </c>
      <c r="E290" s="21">
        <v>70.38</v>
      </c>
      <c r="F290" s="20">
        <v>10</v>
      </c>
      <c r="G290" s="65">
        <f t="shared" si="24"/>
        <v>7.037999999999999</v>
      </c>
      <c r="H290" s="21">
        <v>-79.789</v>
      </c>
      <c r="I290" s="21">
        <v>213.865</v>
      </c>
      <c r="J290" s="21">
        <v>374.618</v>
      </c>
      <c r="K290" s="21">
        <v>12.518</v>
      </c>
      <c r="L290" s="21">
        <v>3.766</v>
      </c>
      <c r="M290" s="29">
        <f t="shared" si="25"/>
        <v>-1.8800000000000001</v>
      </c>
      <c r="N290" s="21">
        <v>1.886</v>
      </c>
      <c r="O290" s="22">
        <v>0</v>
      </c>
      <c r="P290" s="22">
        <v>0</v>
      </c>
    </row>
    <row r="291" spans="1:16" ht="15.75" outlineLevel="2">
      <c r="A291" s="1" t="s">
        <v>16</v>
      </c>
      <c r="B291" s="1" t="s">
        <v>898</v>
      </c>
      <c r="C291" s="41">
        <f t="shared" si="22"/>
        <v>260</v>
      </c>
      <c r="D291" s="36" t="s">
        <v>899</v>
      </c>
      <c r="E291" s="21">
        <v>47.586</v>
      </c>
      <c r="F291" s="20">
        <v>10</v>
      </c>
      <c r="G291" s="65">
        <f t="shared" si="24"/>
        <v>4.7585999999999995</v>
      </c>
      <c r="H291" s="21">
        <v>-85.98</v>
      </c>
      <c r="I291" s="21">
        <v>213.51</v>
      </c>
      <c r="J291" s="21">
        <v>192.25</v>
      </c>
      <c r="K291" s="21">
        <v>16.232</v>
      </c>
      <c r="L291" s="21">
        <v>2.807</v>
      </c>
      <c r="M291" s="29">
        <f t="shared" si="25"/>
        <v>-0.964</v>
      </c>
      <c r="N291" s="21">
        <v>1.843</v>
      </c>
      <c r="O291" s="22">
        <v>0</v>
      </c>
      <c r="P291" s="22">
        <v>0</v>
      </c>
    </row>
    <row r="292" spans="1:16" ht="15.75" outlineLevel="2">
      <c r="A292" s="1" t="s">
        <v>16</v>
      </c>
      <c r="B292" s="1" t="s">
        <v>68</v>
      </c>
      <c r="C292" s="41">
        <f t="shared" si="22"/>
        <v>261</v>
      </c>
      <c r="D292" s="36" t="s">
        <v>69</v>
      </c>
      <c r="E292" s="21">
        <v>102.92</v>
      </c>
      <c r="F292" s="20">
        <v>10</v>
      </c>
      <c r="G292" s="65">
        <f t="shared" si="24"/>
        <v>10.292</v>
      </c>
      <c r="H292" s="21">
        <v>276.232</v>
      </c>
      <c r="I292" s="21">
        <v>599.468</v>
      </c>
      <c r="J292" s="21">
        <v>706.555</v>
      </c>
      <c r="K292" s="21">
        <v>36.597</v>
      </c>
      <c r="L292" s="21">
        <v>58.068</v>
      </c>
      <c r="M292" s="29">
        <f t="shared" si="25"/>
        <v>-6.292999999999999</v>
      </c>
      <c r="N292" s="21">
        <v>51.775</v>
      </c>
      <c r="O292" s="22">
        <v>12.5</v>
      </c>
      <c r="P292" s="22">
        <v>0</v>
      </c>
    </row>
    <row r="293" spans="1:16" ht="15.75" outlineLevel="2">
      <c r="A293" s="1" t="s">
        <v>16</v>
      </c>
      <c r="B293" s="1" t="s">
        <v>1103</v>
      </c>
      <c r="C293" s="41">
        <f t="shared" si="22"/>
        <v>262</v>
      </c>
      <c r="D293" s="36" t="s">
        <v>1104</v>
      </c>
      <c r="E293" s="21">
        <v>114.927</v>
      </c>
      <c r="F293" s="20">
        <v>10</v>
      </c>
      <c r="G293" s="65">
        <f t="shared" si="24"/>
        <v>11.492700000000001</v>
      </c>
      <c r="H293" s="21">
        <v>-185.564</v>
      </c>
      <c r="I293" s="21">
        <v>433.27</v>
      </c>
      <c r="J293" s="21">
        <v>742.081</v>
      </c>
      <c r="K293" s="21">
        <v>20.039</v>
      </c>
      <c r="L293" s="21">
        <v>26.007</v>
      </c>
      <c r="M293" s="29">
        <f t="shared" si="25"/>
        <v>-7.8870000000000005</v>
      </c>
      <c r="N293" s="21">
        <v>18.12</v>
      </c>
      <c r="O293" s="22">
        <v>0</v>
      </c>
      <c r="P293" s="22">
        <v>0</v>
      </c>
    </row>
    <row r="294" spans="1:16" ht="15.75" outlineLevel="2">
      <c r="A294" s="1" t="s">
        <v>16</v>
      </c>
      <c r="B294" s="1" t="s">
        <v>159</v>
      </c>
      <c r="C294" s="41">
        <f t="shared" si="22"/>
        <v>263</v>
      </c>
      <c r="D294" s="36" t="s">
        <v>160</v>
      </c>
      <c r="E294" s="21">
        <v>98</v>
      </c>
      <c r="F294" s="20">
        <v>10</v>
      </c>
      <c r="G294" s="65">
        <f t="shared" si="24"/>
        <v>9.8</v>
      </c>
      <c r="H294" s="21">
        <v>-17.742</v>
      </c>
      <c r="I294" s="21">
        <v>297.254</v>
      </c>
      <c r="J294" s="21">
        <v>406.902</v>
      </c>
      <c r="K294" s="21">
        <v>13.742</v>
      </c>
      <c r="L294" s="21">
        <v>-12.967</v>
      </c>
      <c r="M294" s="29">
        <f t="shared" si="25"/>
        <v>-6.6240000000000006</v>
      </c>
      <c r="N294" s="21">
        <v>-19.591</v>
      </c>
      <c r="O294" s="22">
        <v>0</v>
      </c>
      <c r="P294" s="22">
        <v>0</v>
      </c>
    </row>
    <row r="295" spans="1:16" ht="15.75" outlineLevel="2">
      <c r="A295" s="1" t="s">
        <v>16</v>
      </c>
      <c r="B295" s="1" t="s">
        <v>1105</v>
      </c>
      <c r="C295" s="41">
        <f t="shared" si="22"/>
        <v>264</v>
      </c>
      <c r="D295" s="36" t="s">
        <v>1106</v>
      </c>
      <c r="E295" s="21">
        <v>189.129</v>
      </c>
      <c r="F295" s="20">
        <v>10</v>
      </c>
      <c r="G295" s="65">
        <f t="shared" si="24"/>
        <v>18.9129</v>
      </c>
      <c r="H295" s="21">
        <v>533.081</v>
      </c>
      <c r="I295" s="21">
        <v>1241.653</v>
      </c>
      <c r="J295" s="21">
        <v>954.605</v>
      </c>
      <c r="K295" s="21">
        <v>23.759</v>
      </c>
      <c r="L295" s="21">
        <v>48.619</v>
      </c>
      <c r="M295" s="29">
        <f t="shared" si="25"/>
        <v>-3.3530000000000015</v>
      </c>
      <c r="N295" s="21">
        <v>45.266</v>
      </c>
      <c r="O295" s="22">
        <v>12.5</v>
      </c>
      <c r="P295" s="22">
        <v>0</v>
      </c>
    </row>
    <row r="296" spans="1:16" ht="15.75" outlineLevel="2">
      <c r="A296" s="1" t="s">
        <v>16</v>
      </c>
      <c r="C296" s="41">
        <f>+C295+1</f>
        <v>265</v>
      </c>
      <c r="D296" s="36" t="s">
        <v>1369</v>
      </c>
      <c r="E296" s="21">
        <v>74</v>
      </c>
      <c r="F296" s="20">
        <v>10</v>
      </c>
      <c r="G296" s="65">
        <f>+E296/F296</f>
        <v>7.4</v>
      </c>
      <c r="H296" s="21">
        <v>-421.294</v>
      </c>
      <c r="I296" s="21">
        <v>214.208</v>
      </c>
      <c r="J296" s="21">
        <v>112.64</v>
      </c>
      <c r="K296" s="21">
        <v>2.329</v>
      </c>
      <c r="L296" s="21">
        <v>-35.984</v>
      </c>
      <c r="M296" s="29">
        <f t="shared" si="25"/>
        <v>-25.991</v>
      </c>
      <c r="N296" s="21">
        <v>-61.975</v>
      </c>
      <c r="O296" s="22">
        <v>0</v>
      </c>
      <c r="P296" s="22">
        <v>0</v>
      </c>
    </row>
    <row r="297" spans="1:16" ht="15.75" outlineLevel="2">
      <c r="A297" s="1" t="s">
        <v>16</v>
      </c>
      <c r="B297" s="1" t="s">
        <v>123</v>
      </c>
      <c r="C297" s="41">
        <f>+C296+1</f>
        <v>266</v>
      </c>
      <c r="D297" s="36" t="s">
        <v>124</v>
      </c>
      <c r="E297" s="21">
        <v>212.678</v>
      </c>
      <c r="F297" s="20">
        <v>10</v>
      </c>
      <c r="G297" s="65">
        <f t="shared" si="24"/>
        <v>21.2678</v>
      </c>
      <c r="H297" s="21">
        <v>11.35</v>
      </c>
      <c r="I297" s="21">
        <v>448.697</v>
      </c>
      <c r="J297" s="21">
        <v>465.772</v>
      </c>
      <c r="K297" s="21">
        <v>14.044</v>
      </c>
      <c r="L297" s="21">
        <v>13.225</v>
      </c>
      <c r="M297" s="29">
        <f t="shared" si="25"/>
        <v>-3.3759999999999994</v>
      </c>
      <c r="N297" s="21">
        <v>9.849</v>
      </c>
      <c r="O297" s="22">
        <v>5</v>
      </c>
      <c r="P297" s="22">
        <v>0</v>
      </c>
    </row>
    <row r="298" spans="1:16" ht="15.75" outlineLevel="2">
      <c r="A298" s="1" t="s">
        <v>16</v>
      </c>
      <c r="B298" s="1" t="s">
        <v>766</v>
      </c>
      <c r="C298" s="41">
        <f t="shared" si="22"/>
        <v>267</v>
      </c>
      <c r="D298" s="36" t="s">
        <v>767</v>
      </c>
      <c r="E298" s="21">
        <v>30.387</v>
      </c>
      <c r="F298" s="20">
        <v>10</v>
      </c>
      <c r="G298" s="65">
        <f t="shared" si="24"/>
        <v>3.0387</v>
      </c>
      <c r="H298" s="21">
        <v>14.281</v>
      </c>
      <c r="I298" s="21">
        <v>777.711</v>
      </c>
      <c r="J298" s="21">
        <v>834.295</v>
      </c>
      <c r="K298" s="21">
        <v>39.314</v>
      </c>
      <c r="L298" s="21">
        <v>34.516</v>
      </c>
      <c r="M298" s="29">
        <f t="shared" si="25"/>
        <v>-11.209</v>
      </c>
      <c r="N298" s="21">
        <v>23.307</v>
      </c>
      <c r="O298" s="22">
        <v>12.5</v>
      </c>
      <c r="P298" s="22">
        <v>0</v>
      </c>
    </row>
    <row r="299" spans="1:16" ht="15.75" outlineLevel="2">
      <c r="A299" s="1" t="s">
        <v>16</v>
      </c>
      <c r="B299" s="1" t="s">
        <v>814</v>
      </c>
      <c r="C299" s="41">
        <f t="shared" si="22"/>
        <v>268</v>
      </c>
      <c r="D299" s="36" t="s">
        <v>815</v>
      </c>
      <c r="E299" s="21">
        <v>87.75</v>
      </c>
      <c r="F299" s="20">
        <v>10</v>
      </c>
      <c r="G299" s="65">
        <f t="shared" si="24"/>
        <v>8.775</v>
      </c>
      <c r="H299" s="21">
        <v>-305.698</v>
      </c>
      <c r="I299" s="21">
        <v>261.12</v>
      </c>
      <c r="J299" s="21">
        <v>469.461</v>
      </c>
      <c r="K299" s="21">
        <v>35.745</v>
      </c>
      <c r="L299" s="21">
        <v>-21.99</v>
      </c>
      <c r="M299" s="29">
        <f t="shared" si="25"/>
        <v>-2.357000000000003</v>
      </c>
      <c r="N299" s="21">
        <v>-24.347</v>
      </c>
      <c r="O299" s="22">
        <v>0</v>
      </c>
      <c r="P299" s="22">
        <v>0</v>
      </c>
    </row>
    <row r="300" spans="1:16" ht="15.75" outlineLevel="2">
      <c r="A300" s="1" t="s">
        <v>16</v>
      </c>
      <c r="B300" s="1" t="s">
        <v>826</v>
      </c>
      <c r="C300" s="41">
        <f t="shared" si="22"/>
        <v>269</v>
      </c>
      <c r="D300" s="36" t="s">
        <v>827</v>
      </c>
      <c r="E300" s="21">
        <v>39.76</v>
      </c>
      <c r="F300" s="20">
        <v>10</v>
      </c>
      <c r="G300" s="65">
        <f t="shared" si="24"/>
        <v>3.976</v>
      </c>
      <c r="H300" s="21">
        <v>35.07</v>
      </c>
      <c r="I300" s="21">
        <v>139.365</v>
      </c>
      <c r="J300" s="21">
        <v>327.305</v>
      </c>
      <c r="K300" s="21">
        <v>6.849</v>
      </c>
      <c r="L300" s="21">
        <v>8.686</v>
      </c>
      <c r="M300" s="29">
        <f t="shared" si="25"/>
        <v>-2.534</v>
      </c>
      <c r="N300" s="21">
        <v>6.152</v>
      </c>
      <c r="O300" s="22">
        <v>0</v>
      </c>
      <c r="P300" s="22">
        <v>0</v>
      </c>
    </row>
    <row r="301" spans="1:16" ht="15.75" outlineLevel="2">
      <c r="A301" s="1" t="s">
        <v>16</v>
      </c>
      <c r="B301" s="1" t="s">
        <v>718</v>
      </c>
      <c r="C301" s="41">
        <f aca="true" t="shared" si="26" ref="C301:C321">+C300+1</f>
        <v>270</v>
      </c>
      <c r="D301" s="36" t="s">
        <v>719</v>
      </c>
      <c r="E301" s="21">
        <v>40</v>
      </c>
      <c r="F301" s="20">
        <v>10</v>
      </c>
      <c r="G301" s="65">
        <f t="shared" si="24"/>
        <v>4</v>
      </c>
      <c r="H301" s="21">
        <v>179.754</v>
      </c>
      <c r="I301" s="21">
        <v>228.904</v>
      </c>
      <c r="J301" s="21">
        <v>349.54</v>
      </c>
      <c r="K301" s="21">
        <v>0.089</v>
      </c>
      <c r="L301" s="21">
        <v>42.477</v>
      </c>
      <c r="M301" s="29">
        <f t="shared" si="25"/>
        <v>-13.718999999999998</v>
      </c>
      <c r="N301" s="21">
        <v>28.758</v>
      </c>
      <c r="O301" s="22">
        <v>70</v>
      </c>
      <c r="P301" s="22">
        <v>0</v>
      </c>
    </row>
    <row r="302" spans="1:16" ht="15.75" outlineLevel="2">
      <c r="A302" s="1" t="s">
        <v>16</v>
      </c>
      <c r="B302" s="1" t="s">
        <v>856</v>
      </c>
      <c r="C302" s="41">
        <f t="shared" si="26"/>
        <v>271</v>
      </c>
      <c r="D302" s="36" t="s">
        <v>857</v>
      </c>
      <c r="E302" s="21">
        <v>312</v>
      </c>
      <c r="F302" s="20">
        <v>10</v>
      </c>
      <c r="G302" s="65">
        <f t="shared" si="24"/>
        <v>31.2</v>
      </c>
      <c r="H302" s="21">
        <v>-238.332</v>
      </c>
      <c r="I302" s="21">
        <v>724.326</v>
      </c>
      <c r="J302" s="21">
        <v>970.155</v>
      </c>
      <c r="K302" s="21">
        <v>13.626</v>
      </c>
      <c r="L302" s="21">
        <v>36.849</v>
      </c>
      <c r="M302" s="29">
        <f t="shared" si="25"/>
        <v>-4.859999999999996</v>
      </c>
      <c r="N302" s="21">
        <v>31.989</v>
      </c>
      <c r="O302" s="22">
        <v>5</v>
      </c>
      <c r="P302" s="22">
        <v>0</v>
      </c>
    </row>
    <row r="303" spans="1:16" ht="15.75" outlineLevel="2">
      <c r="A303" s="1" t="s">
        <v>16</v>
      </c>
      <c r="B303" s="1" t="s">
        <v>968</v>
      </c>
      <c r="C303" s="41">
        <f t="shared" si="26"/>
        <v>272</v>
      </c>
      <c r="D303" s="36" t="s">
        <v>969</v>
      </c>
      <c r="E303" s="21">
        <v>132.75</v>
      </c>
      <c r="F303" s="20">
        <v>10</v>
      </c>
      <c r="G303" s="65">
        <f t="shared" si="24"/>
        <v>13.275</v>
      </c>
      <c r="H303" s="21">
        <v>-97.132</v>
      </c>
      <c r="I303" s="21">
        <v>632.064</v>
      </c>
      <c r="J303" s="21">
        <v>706.053</v>
      </c>
      <c r="K303" s="21">
        <v>44.163</v>
      </c>
      <c r="L303" s="21">
        <v>-20.435</v>
      </c>
      <c r="M303" s="29">
        <f t="shared" si="25"/>
        <v>-7.9410000000000025</v>
      </c>
      <c r="N303" s="21">
        <v>-28.376</v>
      </c>
      <c r="O303" s="22">
        <v>0</v>
      </c>
      <c r="P303" s="22">
        <v>0</v>
      </c>
    </row>
    <row r="304" spans="1:16" ht="15.75" outlineLevel="2">
      <c r="A304" s="1" t="s">
        <v>16</v>
      </c>
      <c r="B304" s="1" t="s">
        <v>1107</v>
      </c>
      <c r="C304" s="41">
        <f t="shared" si="26"/>
        <v>273</v>
      </c>
      <c r="D304" s="36" t="s">
        <v>1108</v>
      </c>
      <c r="E304" s="21">
        <v>120</v>
      </c>
      <c r="F304" s="20">
        <v>10</v>
      </c>
      <c r="G304" s="65">
        <f t="shared" si="24"/>
        <v>12</v>
      </c>
      <c r="H304" s="21">
        <v>-126.251</v>
      </c>
      <c r="I304" s="21">
        <v>38.099</v>
      </c>
      <c r="J304" s="21">
        <v>20.259</v>
      </c>
      <c r="K304" s="21">
        <v>0</v>
      </c>
      <c r="L304" s="21">
        <v>-7.896</v>
      </c>
      <c r="M304" s="29">
        <f t="shared" si="25"/>
        <v>-0.10099999999999998</v>
      </c>
      <c r="N304" s="21">
        <v>-7.997</v>
      </c>
      <c r="O304" s="22">
        <v>0</v>
      </c>
      <c r="P304" s="22">
        <v>0</v>
      </c>
    </row>
    <row r="305" spans="1:16" ht="15.75" outlineLevel="2">
      <c r="A305" s="1" t="s">
        <v>16</v>
      </c>
      <c r="B305" s="1" t="s">
        <v>121</v>
      </c>
      <c r="C305" s="41">
        <f t="shared" si="26"/>
        <v>274</v>
      </c>
      <c r="D305" s="36" t="s">
        <v>122</v>
      </c>
      <c r="E305" s="21">
        <v>12.5</v>
      </c>
      <c r="F305" s="20">
        <v>10</v>
      </c>
      <c r="G305" s="65">
        <f aca="true" t="shared" si="27" ref="G305:G321">+E305/F305</f>
        <v>1.25</v>
      </c>
      <c r="H305" s="21">
        <v>-56.664</v>
      </c>
      <c r="I305" s="21">
        <v>106.614</v>
      </c>
      <c r="J305" s="21">
        <v>0</v>
      </c>
      <c r="K305" s="21">
        <v>0</v>
      </c>
      <c r="L305" s="21">
        <v>1.851</v>
      </c>
      <c r="M305" s="29">
        <f t="shared" si="25"/>
        <v>-0.050000000000000044</v>
      </c>
      <c r="N305" s="21">
        <v>1.801</v>
      </c>
      <c r="O305" s="22">
        <v>10</v>
      </c>
      <c r="P305" s="22">
        <v>0</v>
      </c>
    </row>
    <row r="306" spans="1:16" ht="15.75" outlineLevel="2">
      <c r="A306" s="1" t="s">
        <v>16</v>
      </c>
      <c r="B306" s="1" t="s">
        <v>854</v>
      </c>
      <c r="C306" s="41">
        <f t="shared" si="26"/>
        <v>275</v>
      </c>
      <c r="D306" s="36" t="s">
        <v>855</v>
      </c>
      <c r="E306" s="21">
        <v>30</v>
      </c>
      <c r="F306" s="20">
        <v>10</v>
      </c>
      <c r="G306" s="65">
        <f t="shared" si="27"/>
        <v>3</v>
      </c>
      <c r="H306" s="21">
        <v>60.499</v>
      </c>
      <c r="I306" s="21">
        <v>174.713</v>
      </c>
      <c r="J306" s="21">
        <v>399.545</v>
      </c>
      <c r="K306" s="21">
        <v>8.65</v>
      </c>
      <c r="L306" s="21">
        <v>17.816</v>
      </c>
      <c r="M306" s="29">
        <f t="shared" si="25"/>
        <v>-4.177999999999999</v>
      </c>
      <c r="N306" s="21">
        <v>13.638</v>
      </c>
      <c r="O306" s="22">
        <v>12.5</v>
      </c>
      <c r="P306" s="22">
        <v>0</v>
      </c>
    </row>
    <row r="307" spans="1:16" ht="15.75" outlineLevel="2">
      <c r="A307" s="1" t="s">
        <v>16</v>
      </c>
      <c r="B307" s="1" t="s">
        <v>234</v>
      </c>
      <c r="C307" s="41">
        <f t="shared" si="26"/>
        <v>276</v>
      </c>
      <c r="D307" s="36" t="s">
        <v>235</v>
      </c>
      <c r="E307" s="21">
        <v>176.367</v>
      </c>
      <c r="F307" s="20">
        <v>10</v>
      </c>
      <c r="G307" s="65">
        <f t="shared" si="27"/>
        <v>17.636699999999998</v>
      </c>
      <c r="H307" s="21">
        <v>353.31</v>
      </c>
      <c r="I307" s="21">
        <v>1104.786</v>
      </c>
      <c r="J307" s="21">
        <v>1549.235</v>
      </c>
      <c r="K307" s="21">
        <v>89.238</v>
      </c>
      <c r="L307" s="21">
        <v>15.884</v>
      </c>
      <c r="M307" s="29">
        <f t="shared" si="25"/>
        <v>-11.245000000000001</v>
      </c>
      <c r="N307" s="21">
        <v>4.639</v>
      </c>
      <c r="O307" s="22">
        <v>6.5</v>
      </c>
      <c r="P307" s="22">
        <v>0</v>
      </c>
    </row>
    <row r="308" spans="1:16" ht="15.75" outlineLevel="2">
      <c r="A308" s="1" t="s">
        <v>16</v>
      </c>
      <c r="B308" s="1" t="s">
        <v>860</v>
      </c>
      <c r="C308" s="41">
        <f t="shared" si="26"/>
        <v>277</v>
      </c>
      <c r="D308" s="36" t="s">
        <v>861</v>
      </c>
      <c r="E308" s="21">
        <v>99.804</v>
      </c>
      <c r="F308" s="20">
        <v>10</v>
      </c>
      <c r="G308" s="65">
        <f t="shared" si="27"/>
        <v>9.9804</v>
      </c>
      <c r="H308" s="21">
        <v>-8.483</v>
      </c>
      <c r="I308" s="21">
        <v>396.176</v>
      </c>
      <c r="J308" s="21">
        <v>424.949</v>
      </c>
      <c r="K308" s="21">
        <v>20.131</v>
      </c>
      <c r="L308" s="21">
        <v>-7.044</v>
      </c>
      <c r="M308" s="29">
        <f t="shared" si="25"/>
        <v>2.2669999999999995</v>
      </c>
      <c r="N308" s="21">
        <v>-4.777</v>
      </c>
      <c r="O308" s="22">
        <v>0</v>
      </c>
      <c r="P308" s="22">
        <v>0</v>
      </c>
    </row>
    <row r="309" spans="1:16" ht="15.75" outlineLevel="2">
      <c r="A309" s="1" t="s">
        <v>16</v>
      </c>
      <c r="B309" s="1" t="s">
        <v>1018</v>
      </c>
      <c r="C309" s="41">
        <f t="shared" si="26"/>
        <v>278</v>
      </c>
      <c r="D309" s="36" t="s">
        <v>1019</v>
      </c>
      <c r="E309" s="21">
        <v>135.525</v>
      </c>
      <c r="F309" s="20">
        <v>10</v>
      </c>
      <c r="G309" s="65">
        <f t="shared" si="27"/>
        <v>13.5525</v>
      </c>
      <c r="H309" s="21">
        <v>-86.119</v>
      </c>
      <c r="I309" s="21">
        <v>877.086</v>
      </c>
      <c r="J309" s="21">
        <v>777.519</v>
      </c>
      <c r="K309" s="21">
        <v>27.409</v>
      </c>
      <c r="L309" s="21">
        <v>26.434</v>
      </c>
      <c r="M309" s="29">
        <f t="shared" si="25"/>
        <v>-3.9380000000000024</v>
      </c>
      <c r="N309" s="21">
        <v>22.496</v>
      </c>
      <c r="O309" s="22">
        <v>0</v>
      </c>
      <c r="P309" s="22">
        <v>0</v>
      </c>
    </row>
    <row r="310" spans="1:16" ht="15.75" outlineLevel="2">
      <c r="A310" s="1" t="s">
        <v>16</v>
      </c>
      <c r="B310" s="1" t="s">
        <v>1016</v>
      </c>
      <c r="C310" s="41">
        <f t="shared" si="26"/>
        <v>279</v>
      </c>
      <c r="D310" s="36" t="s">
        <v>1017</v>
      </c>
      <c r="E310" s="21">
        <v>117.835</v>
      </c>
      <c r="F310" s="20">
        <v>10</v>
      </c>
      <c r="G310" s="65">
        <f t="shared" si="27"/>
        <v>11.7835</v>
      </c>
      <c r="H310" s="21">
        <v>-163.012</v>
      </c>
      <c r="I310" s="21">
        <v>615.811</v>
      </c>
      <c r="J310" s="21">
        <v>641.531</v>
      </c>
      <c r="K310" s="21">
        <v>33.697</v>
      </c>
      <c r="L310" s="21">
        <v>7.734</v>
      </c>
      <c r="M310" s="29">
        <f t="shared" si="25"/>
        <v>-5.955</v>
      </c>
      <c r="N310" s="21">
        <v>1.779</v>
      </c>
      <c r="O310" s="22">
        <v>0</v>
      </c>
      <c r="P310" s="22">
        <v>0</v>
      </c>
    </row>
    <row r="311" spans="1:16" ht="15.75" outlineLevel="2">
      <c r="A311" s="1" t="s">
        <v>16</v>
      </c>
      <c r="B311" s="1" t="s">
        <v>1109</v>
      </c>
      <c r="C311" s="41">
        <f t="shared" si="26"/>
        <v>280</v>
      </c>
      <c r="D311" s="36" t="s">
        <v>1110</v>
      </c>
      <c r="E311" s="21">
        <v>30.178</v>
      </c>
      <c r="F311" s="20">
        <v>10</v>
      </c>
      <c r="G311" s="65">
        <f t="shared" si="27"/>
        <v>3.0178000000000003</v>
      </c>
      <c r="H311" s="21">
        <v>-104.51</v>
      </c>
      <c r="I311" s="21">
        <v>76.111</v>
      </c>
      <c r="J311" s="21">
        <v>51.389</v>
      </c>
      <c r="K311" s="21">
        <v>0.09</v>
      </c>
      <c r="L311" s="21">
        <v>-45.922</v>
      </c>
      <c r="M311" s="29">
        <f t="shared" si="25"/>
        <v>-1.3780000000000001</v>
      </c>
      <c r="N311" s="21">
        <v>-47.3</v>
      </c>
      <c r="O311" s="22">
        <v>0</v>
      </c>
      <c r="P311" s="22">
        <v>0</v>
      </c>
    </row>
    <row r="312" spans="1:16" ht="15.75" outlineLevel="2">
      <c r="A312" s="1" t="s">
        <v>16</v>
      </c>
      <c r="B312" s="1" t="s">
        <v>974</v>
      </c>
      <c r="C312" s="41">
        <f t="shared" si="26"/>
        <v>281</v>
      </c>
      <c r="D312" s="36" t="s">
        <v>975</v>
      </c>
      <c r="E312" s="21">
        <v>23</v>
      </c>
      <c r="F312" s="20">
        <v>10</v>
      </c>
      <c r="G312" s="65">
        <f t="shared" si="27"/>
        <v>2.3</v>
      </c>
      <c r="H312" s="21">
        <v>9.295</v>
      </c>
      <c r="I312" s="21">
        <v>152.634</v>
      </c>
      <c r="J312" s="21">
        <v>355.563</v>
      </c>
      <c r="K312" s="21">
        <v>15.255</v>
      </c>
      <c r="L312" s="21">
        <v>0.695</v>
      </c>
      <c r="M312" s="29">
        <f t="shared" si="25"/>
        <v>-1.7850000000000001</v>
      </c>
      <c r="N312" s="21">
        <v>-1.09</v>
      </c>
      <c r="O312" s="22">
        <v>0</v>
      </c>
      <c r="P312" s="22">
        <v>0</v>
      </c>
    </row>
    <row r="313" spans="1:16" ht="15.75" outlineLevel="2">
      <c r="A313" s="1" t="s">
        <v>16</v>
      </c>
      <c r="B313" s="1" t="s">
        <v>912</v>
      </c>
      <c r="C313" s="41">
        <f t="shared" si="26"/>
        <v>282</v>
      </c>
      <c r="D313" s="36" t="s">
        <v>913</v>
      </c>
      <c r="E313" s="21">
        <v>69</v>
      </c>
      <c r="F313" s="20">
        <v>10</v>
      </c>
      <c r="G313" s="65">
        <f t="shared" si="27"/>
        <v>6.9</v>
      </c>
      <c r="H313" s="21">
        <v>174.54</v>
      </c>
      <c r="I313" s="21">
        <v>625.527</v>
      </c>
      <c r="J313" s="21">
        <v>790.883</v>
      </c>
      <c r="K313" s="21">
        <v>45.678</v>
      </c>
      <c r="L313" s="21">
        <v>63.282</v>
      </c>
      <c r="M313" s="29">
        <f t="shared" si="25"/>
        <v>-8.128999999999998</v>
      </c>
      <c r="N313" s="21">
        <v>55.153</v>
      </c>
      <c r="O313" s="22">
        <v>10</v>
      </c>
      <c r="P313" s="22">
        <v>0</v>
      </c>
    </row>
    <row r="314" spans="1:16" ht="15.75" outlineLevel="2">
      <c r="A314" s="1" t="s">
        <v>16</v>
      </c>
      <c r="B314" s="1" t="s">
        <v>220</v>
      </c>
      <c r="C314" s="41">
        <f t="shared" si="26"/>
        <v>283</v>
      </c>
      <c r="D314" s="36" t="s">
        <v>221</v>
      </c>
      <c r="E314" s="21">
        <v>78.511</v>
      </c>
      <c r="F314" s="20">
        <v>10</v>
      </c>
      <c r="G314" s="65">
        <f t="shared" si="27"/>
        <v>7.8511</v>
      </c>
      <c r="H314" s="21">
        <v>-116.991</v>
      </c>
      <c r="I314" s="21">
        <v>129.786</v>
      </c>
      <c r="J314" s="21">
        <v>106.724</v>
      </c>
      <c r="K314" s="21">
        <v>1.396</v>
      </c>
      <c r="L314" s="21">
        <v>-7.672</v>
      </c>
      <c r="M314" s="29">
        <f t="shared" si="25"/>
        <v>-0.5339999999999998</v>
      </c>
      <c r="N314" s="21">
        <v>-8.206</v>
      </c>
      <c r="O314" s="22">
        <v>0</v>
      </c>
      <c r="P314" s="22">
        <v>0</v>
      </c>
    </row>
    <row r="315" spans="1:16" ht="15.75" outlineLevel="2">
      <c r="A315" s="1" t="s">
        <v>16</v>
      </c>
      <c r="B315" s="1" t="s">
        <v>940</v>
      </c>
      <c r="C315" s="41">
        <f t="shared" si="26"/>
        <v>284</v>
      </c>
      <c r="D315" s="36" t="s">
        <v>941</v>
      </c>
      <c r="E315" s="21">
        <v>40.5</v>
      </c>
      <c r="F315" s="20">
        <v>10</v>
      </c>
      <c r="G315" s="65">
        <f t="shared" si="27"/>
        <v>4.05</v>
      </c>
      <c r="H315" s="21">
        <v>2.618</v>
      </c>
      <c r="I315" s="21">
        <v>228.777</v>
      </c>
      <c r="J315" s="21">
        <v>242.591</v>
      </c>
      <c r="K315" s="21">
        <v>18.64</v>
      </c>
      <c r="L315" s="21">
        <v>-11.575</v>
      </c>
      <c r="M315" s="29">
        <f t="shared" si="25"/>
        <v>-2.41</v>
      </c>
      <c r="N315" s="21">
        <v>-13.985</v>
      </c>
      <c r="O315" s="22">
        <v>0</v>
      </c>
      <c r="P315" s="22">
        <v>0</v>
      </c>
    </row>
    <row r="316" spans="1:16" ht="15.75" outlineLevel="2">
      <c r="A316" s="1" t="s">
        <v>16</v>
      </c>
      <c r="B316" s="1" t="s">
        <v>738</v>
      </c>
      <c r="C316" s="41">
        <f t="shared" si="26"/>
        <v>285</v>
      </c>
      <c r="D316" s="36" t="s">
        <v>739</v>
      </c>
      <c r="E316" s="21">
        <v>131</v>
      </c>
      <c r="F316" s="20">
        <v>10</v>
      </c>
      <c r="G316" s="65">
        <f t="shared" si="27"/>
        <v>13.1</v>
      </c>
      <c r="H316" s="21">
        <v>239.452</v>
      </c>
      <c r="I316" s="21">
        <v>719.33</v>
      </c>
      <c r="J316" s="21">
        <v>790.117</v>
      </c>
      <c r="K316" s="21">
        <v>45.745</v>
      </c>
      <c r="L316" s="21">
        <v>10.447</v>
      </c>
      <c r="M316" s="29">
        <f t="shared" si="25"/>
        <v>-1.4399999999999995</v>
      </c>
      <c r="N316" s="21">
        <v>9.007</v>
      </c>
      <c r="O316" s="22">
        <v>12.5</v>
      </c>
      <c r="P316" s="22">
        <v>0</v>
      </c>
    </row>
    <row r="317" spans="1:16" ht="15.75" outlineLevel="2">
      <c r="A317" s="1" t="s">
        <v>16</v>
      </c>
      <c r="B317" s="1" t="s">
        <v>706</v>
      </c>
      <c r="C317" s="41">
        <f t="shared" si="26"/>
        <v>286</v>
      </c>
      <c r="D317" s="36" t="s">
        <v>707</v>
      </c>
      <c r="E317" s="21">
        <v>120</v>
      </c>
      <c r="F317" s="20">
        <v>10</v>
      </c>
      <c r="G317" s="65">
        <f t="shared" si="27"/>
        <v>12</v>
      </c>
      <c r="H317" s="21">
        <v>-130.94</v>
      </c>
      <c r="I317" s="21">
        <v>341.303</v>
      </c>
      <c r="J317" s="21">
        <v>455.057</v>
      </c>
      <c r="K317" s="21">
        <v>25.738</v>
      </c>
      <c r="L317" s="21">
        <v>-0.307</v>
      </c>
      <c r="M317" s="29">
        <f t="shared" si="25"/>
        <v>1</v>
      </c>
      <c r="N317" s="21">
        <v>0.693</v>
      </c>
      <c r="O317" s="22">
        <v>0</v>
      </c>
      <c r="P317" s="22">
        <v>0</v>
      </c>
    </row>
    <row r="318" spans="1:16" ht="15.75" outlineLevel="2">
      <c r="A318" s="1" t="s">
        <v>16</v>
      </c>
      <c r="B318" s="1" t="s">
        <v>842</v>
      </c>
      <c r="C318" s="41">
        <f t="shared" si="26"/>
        <v>287</v>
      </c>
      <c r="D318" s="36" t="s">
        <v>843</v>
      </c>
      <c r="E318" s="21">
        <v>240.052</v>
      </c>
      <c r="F318" s="20">
        <v>10</v>
      </c>
      <c r="G318" s="65">
        <f t="shared" si="27"/>
        <v>24.0052</v>
      </c>
      <c r="H318" s="21">
        <v>708.325</v>
      </c>
      <c r="I318" s="21">
        <v>1411.475</v>
      </c>
      <c r="J318" s="21">
        <v>1344.708</v>
      </c>
      <c r="K318" s="21">
        <v>86.115</v>
      </c>
      <c r="L318" s="21">
        <v>103.918</v>
      </c>
      <c r="M318" s="29">
        <f t="shared" si="25"/>
        <v>-34.98100000000001</v>
      </c>
      <c r="N318" s="21">
        <v>68.937</v>
      </c>
      <c r="O318" s="22">
        <v>15</v>
      </c>
      <c r="P318" s="22">
        <v>0</v>
      </c>
    </row>
    <row r="319" spans="1:16" ht="15.75" outlineLevel="2">
      <c r="A319" s="1" t="s">
        <v>16</v>
      </c>
      <c r="B319" s="1" t="s">
        <v>910</v>
      </c>
      <c r="C319" s="41">
        <f t="shared" si="26"/>
        <v>288</v>
      </c>
      <c r="D319" s="36" t="s">
        <v>911</v>
      </c>
      <c r="E319" s="21">
        <v>64.564</v>
      </c>
      <c r="F319" s="20">
        <v>10</v>
      </c>
      <c r="G319" s="65">
        <f t="shared" si="27"/>
        <v>6.4563999999999995</v>
      </c>
      <c r="H319" s="21">
        <v>234.088</v>
      </c>
      <c r="I319" s="21">
        <v>593.058</v>
      </c>
      <c r="J319" s="21">
        <v>665.919</v>
      </c>
      <c r="K319" s="21">
        <v>40.286</v>
      </c>
      <c r="L319" s="21">
        <v>66.776</v>
      </c>
      <c r="M319" s="29">
        <f t="shared" si="25"/>
        <v>-7.292999999999999</v>
      </c>
      <c r="N319" s="21">
        <v>59.483</v>
      </c>
      <c r="O319" s="22">
        <v>9</v>
      </c>
      <c r="P319" s="22">
        <v>0</v>
      </c>
    </row>
    <row r="320" spans="1:16" ht="15.75" outlineLevel="2">
      <c r="A320" s="1" t="s">
        <v>16</v>
      </c>
      <c r="B320" s="1" t="s">
        <v>1111</v>
      </c>
      <c r="C320" s="41">
        <f t="shared" si="26"/>
        <v>289</v>
      </c>
      <c r="D320" s="36" t="s">
        <v>1112</v>
      </c>
      <c r="E320" s="21">
        <v>110.093</v>
      </c>
      <c r="F320" s="20">
        <v>10</v>
      </c>
      <c r="G320" s="65">
        <f t="shared" si="27"/>
        <v>11.0093</v>
      </c>
      <c r="H320" s="21">
        <v>82.53</v>
      </c>
      <c r="I320" s="21">
        <v>444.312</v>
      </c>
      <c r="J320" s="21">
        <v>470.286</v>
      </c>
      <c r="K320" s="21">
        <v>18.08</v>
      </c>
      <c r="L320" s="21">
        <v>23.952</v>
      </c>
      <c r="M320" s="29">
        <f t="shared" si="25"/>
        <v>-0.6110000000000007</v>
      </c>
      <c r="N320" s="21">
        <v>23.341</v>
      </c>
      <c r="O320" s="22">
        <v>0</v>
      </c>
      <c r="P320" s="22">
        <v>0</v>
      </c>
    </row>
    <row r="321" spans="1:16" ht="16.5" outlineLevel="2" thickBot="1">
      <c r="A321" s="1" t="s">
        <v>16</v>
      </c>
      <c r="B321" s="1" t="s">
        <v>838</v>
      </c>
      <c r="C321" s="41">
        <f t="shared" si="26"/>
        <v>290</v>
      </c>
      <c r="D321" s="53" t="s">
        <v>839</v>
      </c>
      <c r="E321" s="54">
        <v>33.039</v>
      </c>
      <c r="F321" s="55">
        <v>10</v>
      </c>
      <c r="G321" s="66">
        <f t="shared" si="27"/>
        <v>3.3039</v>
      </c>
      <c r="H321" s="54">
        <v>85.296</v>
      </c>
      <c r="I321" s="54">
        <v>303.018</v>
      </c>
      <c r="J321" s="54">
        <v>505.144</v>
      </c>
      <c r="K321" s="54">
        <v>18.529</v>
      </c>
      <c r="L321" s="54">
        <v>2.963</v>
      </c>
      <c r="M321" s="29">
        <f t="shared" si="25"/>
        <v>-4.128</v>
      </c>
      <c r="N321" s="54">
        <v>-1.165</v>
      </c>
      <c r="O321" s="56">
        <v>0</v>
      </c>
      <c r="P321" s="56">
        <v>0</v>
      </c>
    </row>
    <row r="322" spans="1:16" ht="16.5" outlineLevel="1" thickBot="1">
      <c r="A322" s="32" t="s">
        <v>1247</v>
      </c>
      <c r="C322" s="43">
        <f>COUNT(C207:C321)</f>
        <v>115</v>
      </c>
      <c r="D322" s="45"/>
      <c r="E322" s="45">
        <f>SUBTOTAL(9,E207:E321)</f>
        <v>10658.980000000003</v>
      </c>
      <c r="F322" s="44"/>
      <c r="G322" s="51">
        <f aca="true" t="shared" si="28" ref="G322:N322">SUBTOTAL(9,G207:G321)</f>
        <v>1088.2748</v>
      </c>
      <c r="H322" s="45">
        <f t="shared" si="28"/>
        <v>7951.395000000002</v>
      </c>
      <c r="I322" s="45">
        <f t="shared" si="28"/>
        <v>69014.49700000002</v>
      </c>
      <c r="J322" s="45">
        <f t="shared" si="28"/>
        <v>75740.83899999998</v>
      </c>
      <c r="K322" s="45">
        <f t="shared" si="28"/>
        <v>4205.546000000002</v>
      </c>
      <c r="L322" s="45">
        <f t="shared" si="28"/>
        <v>1358.553</v>
      </c>
      <c r="M322" s="45">
        <f t="shared" si="28"/>
        <v>-645.759</v>
      </c>
      <c r="N322" s="45">
        <f t="shared" si="28"/>
        <v>712.7939999999999</v>
      </c>
      <c r="O322" s="46"/>
      <c r="P322" s="46"/>
    </row>
    <row r="323" spans="1:16" ht="15.75" outlineLevel="1">
      <c r="A323" s="32"/>
      <c r="C323" s="47"/>
      <c r="D323" s="34"/>
      <c r="E323" s="57"/>
      <c r="F323" s="27"/>
      <c r="G323" s="67"/>
      <c r="H323" s="57"/>
      <c r="I323" s="57"/>
      <c r="J323" s="57"/>
      <c r="K323" s="57"/>
      <c r="L323" s="57"/>
      <c r="M323" s="57"/>
      <c r="N323" s="57"/>
      <c r="O323" s="58"/>
      <c r="P323" s="58"/>
    </row>
    <row r="324" spans="1:16" ht="18.75" outlineLevel="1">
      <c r="A324" s="32"/>
      <c r="C324" s="47"/>
      <c r="D324" s="19" t="s">
        <v>1287</v>
      </c>
      <c r="E324" s="57"/>
      <c r="F324" s="27"/>
      <c r="G324" s="67"/>
      <c r="H324" s="57"/>
      <c r="I324" s="57"/>
      <c r="J324" s="57"/>
      <c r="K324" s="57"/>
      <c r="L324" s="57"/>
      <c r="M324" s="57"/>
      <c r="N324" s="57"/>
      <c r="O324" s="58"/>
      <c r="P324" s="58"/>
    </row>
    <row r="325" spans="1:16" ht="15.75" outlineLevel="1">
      <c r="A325" s="32"/>
      <c r="C325" s="47"/>
      <c r="D325" s="34"/>
      <c r="E325" s="57"/>
      <c r="F325" s="27"/>
      <c r="G325" s="67"/>
      <c r="H325" s="57"/>
      <c r="I325" s="57"/>
      <c r="J325" s="57"/>
      <c r="K325" s="57"/>
      <c r="L325" s="57"/>
      <c r="M325" s="57"/>
      <c r="N325" s="57"/>
      <c r="O325" s="58"/>
      <c r="P325" s="58"/>
    </row>
    <row r="326" spans="1:16" ht="15.75" outlineLevel="2">
      <c r="A326" s="1" t="s">
        <v>693</v>
      </c>
      <c r="B326" s="1" t="s">
        <v>1113</v>
      </c>
      <c r="C326" s="40">
        <f>+C321+1</f>
        <v>291</v>
      </c>
      <c r="D326" s="35" t="s">
        <v>1114</v>
      </c>
      <c r="E326" s="29">
        <v>30</v>
      </c>
      <c r="F326" s="28">
        <v>10</v>
      </c>
      <c r="G326" s="64">
        <f aca="true" t="shared" si="29" ref="G326:G338">+E326/F326</f>
        <v>3</v>
      </c>
      <c r="H326" s="29">
        <v>-59.257</v>
      </c>
      <c r="I326" s="29">
        <v>74.508</v>
      </c>
      <c r="J326" s="29">
        <v>0</v>
      </c>
      <c r="K326" s="29">
        <v>0.247</v>
      </c>
      <c r="L326" s="29">
        <v>-6.58</v>
      </c>
      <c r="M326" s="29">
        <f>+N326-L326</f>
        <v>0</v>
      </c>
      <c r="N326" s="29">
        <v>-6.58</v>
      </c>
      <c r="O326" s="30">
        <v>0</v>
      </c>
      <c r="P326" s="30">
        <v>0</v>
      </c>
    </row>
    <row r="327" spans="1:16" ht="15.75" outlineLevel="2">
      <c r="A327" s="1" t="s">
        <v>693</v>
      </c>
      <c r="B327" s="1" t="s">
        <v>1115</v>
      </c>
      <c r="C327" s="41">
        <f aca="true" t="shared" si="30" ref="C327:C376">+C326+1</f>
        <v>292</v>
      </c>
      <c r="D327" s="36" t="s">
        <v>1116</v>
      </c>
      <c r="E327" s="21">
        <v>69.97</v>
      </c>
      <c r="F327" s="20">
        <v>10</v>
      </c>
      <c r="G327" s="65">
        <f t="shared" si="29"/>
        <v>6.997</v>
      </c>
      <c r="H327" s="21">
        <v>38.214</v>
      </c>
      <c r="I327" s="21">
        <v>265.646</v>
      </c>
      <c r="J327" s="21">
        <v>311.268</v>
      </c>
      <c r="K327" s="21">
        <v>15.79</v>
      </c>
      <c r="L327" s="21">
        <v>7.954</v>
      </c>
      <c r="M327" s="29">
        <f aca="true" t="shared" si="31" ref="M327:M338">+N327-L327</f>
        <v>-3.3739999999999997</v>
      </c>
      <c r="N327" s="21">
        <v>4.58</v>
      </c>
      <c r="O327" s="22">
        <v>0</v>
      </c>
      <c r="P327" s="22">
        <v>0</v>
      </c>
    </row>
    <row r="328" spans="1:16" ht="15.75" outlineLevel="2">
      <c r="A328" s="1" t="s">
        <v>693</v>
      </c>
      <c r="B328" s="1" t="s">
        <v>1117</v>
      </c>
      <c r="C328" s="41">
        <f t="shared" si="30"/>
        <v>293</v>
      </c>
      <c r="D328" s="36" t="s">
        <v>1118</v>
      </c>
      <c r="E328" s="21">
        <v>85.342</v>
      </c>
      <c r="F328" s="20">
        <v>10</v>
      </c>
      <c r="G328" s="65">
        <f t="shared" si="29"/>
        <v>8.5342</v>
      </c>
      <c r="H328" s="21">
        <v>-256.653</v>
      </c>
      <c r="I328" s="21">
        <v>180.566</v>
      </c>
      <c r="J328" s="21">
        <v>8.284</v>
      </c>
      <c r="K328" s="21">
        <v>2.285</v>
      </c>
      <c r="L328" s="21">
        <v>-43.506</v>
      </c>
      <c r="M328" s="29">
        <f t="shared" si="31"/>
        <v>-0.04200000000000159</v>
      </c>
      <c r="N328" s="21">
        <v>-43.548</v>
      </c>
      <c r="O328" s="22">
        <v>0</v>
      </c>
      <c r="P328" s="22">
        <v>0</v>
      </c>
    </row>
    <row r="329" spans="1:16" ht="15.75" outlineLevel="2">
      <c r="A329" s="1" t="s">
        <v>693</v>
      </c>
      <c r="B329" s="1" t="s">
        <v>900</v>
      </c>
      <c r="C329" s="41">
        <f t="shared" si="30"/>
        <v>294</v>
      </c>
      <c r="D329" s="36" t="s">
        <v>901</v>
      </c>
      <c r="E329" s="21">
        <v>50</v>
      </c>
      <c r="F329" s="20">
        <v>10</v>
      </c>
      <c r="G329" s="65">
        <f t="shared" si="29"/>
        <v>5</v>
      </c>
      <c r="H329" s="21">
        <v>30.077</v>
      </c>
      <c r="I329" s="21">
        <v>31.379</v>
      </c>
      <c r="J329" s="21">
        <v>0</v>
      </c>
      <c r="K329" s="21">
        <v>0</v>
      </c>
      <c r="L329" s="21">
        <v>-3.292</v>
      </c>
      <c r="M329" s="29">
        <f t="shared" si="31"/>
        <v>-0.03500000000000014</v>
      </c>
      <c r="N329" s="21">
        <v>-3.327</v>
      </c>
      <c r="O329" s="22">
        <v>0</v>
      </c>
      <c r="P329" s="22">
        <v>0</v>
      </c>
    </row>
    <row r="330" spans="1:16" ht="15.75" outlineLevel="2">
      <c r="A330" s="1" t="s">
        <v>693</v>
      </c>
      <c r="B330" s="1" t="s">
        <v>846</v>
      </c>
      <c r="C330" s="41">
        <f t="shared" si="30"/>
        <v>295</v>
      </c>
      <c r="D330" s="36" t="s">
        <v>847</v>
      </c>
      <c r="E330" s="21">
        <v>100.008</v>
      </c>
      <c r="F330" s="20">
        <v>10</v>
      </c>
      <c r="G330" s="65">
        <f t="shared" si="29"/>
        <v>10.0008</v>
      </c>
      <c r="H330" s="21">
        <v>152.898</v>
      </c>
      <c r="I330" s="21">
        <v>436.072</v>
      </c>
      <c r="J330" s="21">
        <v>488.555</v>
      </c>
      <c r="K330" s="21">
        <v>31.915</v>
      </c>
      <c r="L330" s="21">
        <v>9.951</v>
      </c>
      <c r="M330" s="29">
        <f t="shared" si="31"/>
        <v>-5.529000000000001</v>
      </c>
      <c r="N330" s="21">
        <v>4.422</v>
      </c>
      <c r="O330" s="22">
        <v>0</v>
      </c>
      <c r="P330" s="22">
        <v>0</v>
      </c>
    </row>
    <row r="331" spans="1:16" ht="15.75" outlineLevel="2">
      <c r="A331" s="1" t="s">
        <v>693</v>
      </c>
      <c r="B331" s="1" t="s">
        <v>1119</v>
      </c>
      <c r="C331" s="41">
        <f t="shared" si="30"/>
        <v>296</v>
      </c>
      <c r="D331" s="36" t="s">
        <v>1120</v>
      </c>
      <c r="E331" s="21">
        <v>66.242</v>
      </c>
      <c r="F331" s="20">
        <v>10</v>
      </c>
      <c r="G331" s="65">
        <f t="shared" si="29"/>
        <v>6.6242</v>
      </c>
      <c r="H331" s="21">
        <v>-332.789</v>
      </c>
      <c r="I331" s="21">
        <v>7.039</v>
      </c>
      <c r="J331" s="21">
        <v>0</v>
      </c>
      <c r="K331" s="21">
        <v>0.272</v>
      </c>
      <c r="L331" s="21">
        <v>-192.315</v>
      </c>
      <c r="M331" s="29">
        <f t="shared" si="31"/>
        <v>-2.147999999999996</v>
      </c>
      <c r="N331" s="21">
        <v>-194.463</v>
      </c>
      <c r="O331" s="22">
        <v>0</v>
      </c>
      <c r="P331" s="22">
        <v>0</v>
      </c>
    </row>
    <row r="332" spans="1:16" ht="15.75" outlineLevel="2">
      <c r="A332" s="1" t="s">
        <v>693</v>
      </c>
      <c r="B332" s="1" t="s">
        <v>694</v>
      </c>
      <c r="C332" s="41">
        <f t="shared" si="30"/>
        <v>297</v>
      </c>
      <c r="D332" s="36" t="s">
        <v>695</v>
      </c>
      <c r="E332" s="21">
        <v>218.75</v>
      </c>
      <c r="F332" s="20">
        <v>10</v>
      </c>
      <c r="G332" s="65">
        <f t="shared" si="29"/>
        <v>21.875</v>
      </c>
      <c r="H332" s="21">
        <v>1172.73</v>
      </c>
      <c r="I332" s="21">
        <v>3254.506</v>
      </c>
      <c r="J332" s="21">
        <v>3892.342</v>
      </c>
      <c r="K332" s="21">
        <v>171.835</v>
      </c>
      <c r="L332" s="21">
        <v>329.298</v>
      </c>
      <c r="M332" s="29">
        <f t="shared" si="31"/>
        <v>-44.34699999999998</v>
      </c>
      <c r="N332" s="21">
        <v>284.951</v>
      </c>
      <c r="O332" s="22">
        <v>20</v>
      </c>
      <c r="P332" s="22">
        <v>10</v>
      </c>
    </row>
    <row r="333" spans="1:16" ht="15.75" outlineLevel="2">
      <c r="A333" s="1" t="s">
        <v>693</v>
      </c>
      <c r="B333" s="1" t="s">
        <v>930</v>
      </c>
      <c r="C333" s="41">
        <f t="shared" si="30"/>
        <v>298</v>
      </c>
      <c r="D333" s="36" t="s">
        <v>931</v>
      </c>
      <c r="E333" s="21">
        <v>181.552</v>
      </c>
      <c r="F333" s="20">
        <v>10</v>
      </c>
      <c r="G333" s="65">
        <f t="shared" si="29"/>
        <v>18.1552</v>
      </c>
      <c r="H333" s="21">
        <v>429.408</v>
      </c>
      <c r="I333" s="21">
        <v>1851.611</v>
      </c>
      <c r="J333" s="21">
        <v>1094.98</v>
      </c>
      <c r="K333" s="21">
        <v>83.311</v>
      </c>
      <c r="L333" s="21">
        <v>19.224</v>
      </c>
      <c r="M333" s="29">
        <f t="shared" si="31"/>
        <v>-10.450000000000001</v>
      </c>
      <c r="N333" s="21">
        <v>8.774</v>
      </c>
      <c r="O333" s="22">
        <v>5</v>
      </c>
      <c r="P333" s="22">
        <v>0</v>
      </c>
    </row>
    <row r="334" spans="1:16" ht="15.75" outlineLevel="2">
      <c r="A334" s="1" t="s">
        <v>693</v>
      </c>
      <c r="B334" s="1" t="s">
        <v>730</v>
      </c>
      <c r="C334" s="41">
        <f t="shared" si="30"/>
        <v>299</v>
      </c>
      <c r="D334" s="36" t="s">
        <v>731</v>
      </c>
      <c r="E334" s="21">
        <v>168</v>
      </c>
      <c r="F334" s="20">
        <v>10</v>
      </c>
      <c r="G334" s="65">
        <f t="shared" si="29"/>
        <v>16.8</v>
      </c>
      <c r="H334" s="21">
        <v>272.777</v>
      </c>
      <c r="I334" s="21">
        <v>980.176</v>
      </c>
      <c r="J334" s="21">
        <v>1576.048</v>
      </c>
      <c r="K334" s="21">
        <v>45.895</v>
      </c>
      <c r="L334" s="21">
        <v>67.902</v>
      </c>
      <c r="M334" s="29">
        <f t="shared" si="31"/>
        <v>-13.503</v>
      </c>
      <c r="N334" s="21">
        <v>54.399</v>
      </c>
      <c r="O334" s="22">
        <v>15</v>
      </c>
      <c r="P334" s="22">
        <v>0</v>
      </c>
    </row>
    <row r="335" spans="1:16" ht="15.75" outlineLevel="2">
      <c r="A335" s="1" t="s">
        <v>693</v>
      </c>
      <c r="B335" s="1" t="s">
        <v>1121</v>
      </c>
      <c r="C335" s="41">
        <f t="shared" si="30"/>
        <v>300</v>
      </c>
      <c r="D335" s="36" t="s">
        <v>1122</v>
      </c>
      <c r="E335" s="21">
        <v>39.018</v>
      </c>
      <c r="F335" s="20">
        <v>10</v>
      </c>
      <c r="G335" s="65">
        <f t="shared" si="29"/>
        <v>3.9018</v>
      </c>
      <c r="H335" s="21">
        <v>-208.145</v>
      </c>
      <c r="I335" s="21">
        <v>120.784</v>
      </c>
      <c r="J335" s="21">
        <v>11.36</v>
      </c>
      <c r="K335" s="21">
        <v>13.117</v>
      </c>
      <c r="L335" s="21">
        <v>-19.14</v>
      </c>
      <c r="M335" s="29">
        <f t="shared" si="31"/>
        <v>-1.2149999999999999</v>
      </c>
      <c r="N335" s="21">
        <v>-20.355</v>
      </c>
      <c r="O335" s="22">
        <v>0</v>
      </c>
      <c r="P335" s="22">
        <v>0</v>
      </c>
    </row>
    <row r="336" spans="1:16" ht="15.75" outlineLevel="2">
      <c r="A336" s="1" t="s">
        <v>693</v>
      </c>
      <c r="B336" s="1" t="s">
        <v>926</v>
      </c>
      <c r="C336" s="41">
        <f t="shared" si="30"/>
        <v>301</v>
      </c>
      <c r="D336" s="36" t="s">
        <v>927</v>
      </c>
      <c r="E336" s="21">
        <v>133.64</v>
      </c>
      <c r="F336" s="20">
        <v>10</v>
      </c>
      <c r="G336" s="65">
        <f t="shared" si="29"/>
        <v>13.363999999999999</v>
      </c>
      <c r="H336" s="21">
        <v>230.853</v>
      </c>
      <c r="I336" s="21">
        <v>781.005</v>
      </c>
      <c r="J336" s="21">
        <v>876.922</v>
      </c>
      <c r="K336" s="21">
        <v>44.12</v>
      </c>
      <c r="L336" s="21">
        <v>2.845</v>
      </c>
      <c r="M336" s="29">
        <f t="shared" si="31"/>
        <v>-13.063</v>
      </c>
      <c r="N336" s="21">
        <v>-10.218</v>
      </c>
      <c r="O336" s="22">
        <v>0</v>
      </c>
      <c r="P336" s="22">
        <v>0</v>
      </c>
    </row>
    <row r="337" spans="1:16" ht="15.75" outlineLevel="2">
      <c r="A337" s="1" t="s">
        <v>693</v>
      </c>
      <c r="B337" s="1" t="s">
        <v>770</v>
      </c>
      <c r="C337" s="41">
        <f t="shared" si="30"/>
        <v>302</v>
      </c>
      <c r="D337" s="36" t="s">
        <v>771</v>
      </c>
      <c r="E337" s="21">
        <v>84</v>
      </c>
      <c r="F337" s="20">
        <v>10</v>
      </c>
      <c r="G337" s="65">
        <f t="shared" si="29"/>
        <v>8.4</v>
      </c>
      <c r="H337" s="21">
        <v>171.43</v>
      </c>
      <c r="I337" s="21">
        <v>420.968</v>
      </c>
      <c r="J337" s="21">
        <v>772.962</v>
      </c>
      <c r="K337" s="21">
        <v>23.053</v>
      </c>
      <c r="L337" s="21">
        <v>52.711</v>
      </c>
      <c r="M337" s="29">
        <f t="shared" si="31"/>
        <v>-5.223999999999997</v>
      </c>
      <c r="N337" s="21">
        <v>47.487</v>
      </c>
      <c r="O337" s="22">
        <v>32.5</v>
      </c>
      <c r="P337" s="22">
        <v>0</v>
      </c>
    </row>
    <row r="338" spans="1:16" ht="16.5" outlineLevel="2" thickBot="1">
      <c r="A338" s="1" t="s">
        <v>693</v>
      </c>
      <c r="B338" s="1" t="s">
        <v>868</v>
      </c>
      <c r="C338" s="52">
        <f t="shared" si="30"/>
        <v>303</v>
      </c>
      <c r="D338" s="53" t="s">
        <v>869</v>
      </c>
      <c r="E338" s="54">
        <v>181.68</v>
      </c>
      <c r="F338" s="55">
        <v>10</v>
      </c>
      <c r="G338" s="66">
        <f t="shared" si="29"/>
        <v>18.168</v>
      </c>
      <c r="H338" s="54">
        <v>137.567</v>
      </c>
      <c r="I338" s="54">
        <v>862.235</v>
      </c>
      <c r="J338" s="54">
        <v>1169.024</v>
      </c>
      <c r="K338" s="54">
        <v>84.002</v>
      </c>
      <c r="L338" s="54">
        <v>-66.864</v>
      </c>
      <c r="M338" s="29">
        <f t="shared" si="31"/>
        <v>-17.095</v>
      </c>
      <c r="N338" s="54">
        <v>-83.959</v>
      </c>
      <c r="O338" s="56">
        <v>0</v>
      </c>
      <c r="P338" s="56">
        <v>0</v>
      </c>
    </row>
    <row r="339" spans="1:16" ht="16.5" outlineLevel="1" thickBot="1">
      <c r="A339" s="32" t="s">
        <v>1248</v>
      </c>
      <c r="C339" s="43">
        <f>COUNT(C326:C338)</f>
        <v>13</v>
      </c>
      <c r="D339" s="45"/>
      <c r="E339" s="45">
        <f>SUBTOTAL(9,E326:E338)</f>
        <v>1408.202</v>
      </c>
      <c r="F339" s="44"/>
      <c r="G339" s="51">
        <f aca="true" t="shared" si="32" ref="G339:N339">SUBTOTAL(9,G326:G338)</f>
        <v>140.8202</v>
      </c>
      <c r="H339" s="45">
        <f t="shared" si="32"/>
        <v>1779.1100000000004</v>
      </c>
      <c r="I339" s="45">
        <f t="shared" si="32"/>
        <v>9266.495</v>
      </c>
      <c r="J339" s="45">
        <f t="shared" si="32"/>
        <v>10201.744999999999</v>
      </c>
      <c r="K339" s="45">
        <f t="shared" si="32"/>
        <v>515.842</v>
      </c>
      <c r="L339" s="45">
        <f t="shared" si="32"/>
        <v>158.18799999999996</v>
      </c>
      <c r="M339" s="45">
        <f t="shared" si="32"/>
        <v>-116.02499999999998</v>
      </c>
      <c r="N339" s="45">
        <f t="shared" si="32"/>
        <v>42.16300000000001</v>
      </c>
      <c r="O339" s="46"/>
      <c r="P339" s="46"/>
    </row>
    <row r="340" spans="1:16" ht="15.75" outlineLevel="1">
      <c r="A340" s="32"/>
      <c r="C340" s="47"/>
      <c r="D340" s="34"/>
      <c r="E340" s="57"/>
      <c r="F340" s="27"/>
      <c r="G340" s="67"/>
      <c r="H340" s="57"/>
      <c r="I340" s="57"/>
      <c r="J340" s="57"/>
      <c r="K340" s="57"/>
      <c r="L340" s="57"/>
      <c r="M340" s="57"/>
      <c r="N340" s="57"/>
      <c r="O340" s="58"/>
      <c r="P340" s="58"/>
    </row>
    <row r="341" spans="1:16" ht="18.75" outlineLevel="1">
      <c r="A341" s="32"/>
      <c r="C341" s="47"/>
      <c r="D341" s="19" t="s">
        <v>1288</v>
      </c>
      <c r="E341" s="57"/>
      <c r="F341" s="27"/>
      <c r="G341" s="67"/>
      <c r="H341" s="57"/>
      <c r="I341" s="57"/>
      <c r="J341" s="57"/>
      <c r="K341" s="57"/>
      <c r="L341" s="57"/>
      <c r="M341" s="57"/>
      <c r="N341" s="57"/>
      <c r="O341" s="58"/>
      <c r="P341" s="58"/>
    </row>
    <row r="342" spans="1:16" ht="15.75" outlineLevel="1">
      <c r="A342" s="32"/>
      <c r="C342" s="47"/>
      <c r="D342" s="34"/>
      <c r="E342" s="57"/>
      <c r="F342" s="27"/>
      <c r="G342" s="67"/>
      <c r="H342" s="57"/>
      <c r="I342" s="57"/>
      <c r="J342" s="57"/>
      <c r="K342" s="57"/>
      <c r="L342" s="57"/>
      <c r="M342" s="57"/>
      <c r="N342" s="57"/>
      <c r="O342" s="58"/>
      <c r="P342" s="58"/>
    </row>
    <row r="343" spans="1:16" ht="15.75" outlineLevel="2">
      <c r="A343" s="1" t="s">
        <v>3</v>
      </c>
      <c r="B343" s="1" t="s">
        <v>742</v>
      </c>
      <c r="C343" s="40">
        <f>+C338+1</f>
        <v>304</v>
      </c>
      <c r="D343" s="35" t="s">
        <v>743</v>
      </c>
      <c r="E343" s="29">
        <v>113.899</v>
      </c>
      <c r="F343" s="28">
        <v>10</v>
      </c>
      <c r="G343" s="64">
        <f aca="true" t="shared" si="33" ref="G343:G391">+E343/F343</f>
        <v>11.3899</v>
      </c>
      <c r="H343" s="29">
        <v>278.125</v>
      </c>
      <c r="I343" s="29">
        <v>648.851</v>
      </c>
      <c r="J343" s="29">
        <v>1093.777</v>
      </c>
      <c r="K343" s="29">
        <v>49.34</v>
      </c>
      <c r="L343" s="29">
        <v>33.86</v>
      </c>
      <c r="M343" s="29">
        <f>+N343-L343</f>
        <v>-4.222999999999999</v>
      </c>
      <c r="N343" s="29">
        <v>29.637</v>
      </c>
      <c r="O343" s="30">
        <v>12</v>
      </c>
      <c r="P343" s="30">
        <v>0</v>
      </c>
    </row>
    <row r="344" spans="1:16" ht="15.75" outlineLevel="2">
      <c r="A344" s="1" t="s">
        <v>3</v>
      </c>
      <c r="B344" s="1" t="s">
        <v>608</v>
      </c>
      <c r="C344" s="41">
        <f t="shared" si="30"/>
        <v>305</v>
      </c>
      <c r="D344" s="36" t="s">
        <v>609</v>
      </c>
      <c r="E344" s="21">
        <v>140</v>
      </c>
      <c r="F344" s="20">
        <v>10</v>
      </c>
      <c r="G344" s="65">
        <f t="shared" si="33"/>
        <v>14</v>
      </c>
      <c r="H344" s="21">
        <v>477.996</v>
      </c>
      <c r="I344" s="21">
        <v>790.284</v>
      </c>
      <c r="J344" s="21">
        <v>1324.444</v>
      </c>
      <c r="K344" s="21">
        <v>33.853</v>
      </c>
      <c r="L344" s="21">
        <v>217.044</v>
      </c>
      <c r="M344" s="29">
        <f aca="true" t="shared" si="34" ref="M344:M391">+N344-L344</f>
        <v>-6.218000000000018</v>
      </c>
      <c r="N344" s="21">
        <v>210.826</v>
      </c>
      <c r="O344" s="22">
        <v>70</v>
      </c>
      <c r="P344" s="22">
        <v>0</v>
      </c>
    </row>
    <row r="345" spans="1:16" ht="15.75" outlineLevel="2">
      <c r="A345" s="1" t="s">
        <v>3</v>
      </c>
      <c r="B345" s="1" t="s">
        <v>1123</v>
      </c>
      <c r="C345" s="41">
        <f t="shared" si="30"/>
        <v>306</v>
      </c>
      <c r="D345" s="36" t="s">
        <v>1124</v>
      </c>
      <c r="E345" s="21">
        <v>27.52</v>
      </c>
      <c r="F345" s="20">
        <v>10</v>
      </c>
      <c r="G345" s="65">
        <f t="shared" si="33"/>
        <v>2.752</v>
      </c>
      <c r="H345" s="21">
        <v>41.638</v>
      </c>
      <c r="I345" s="21">
        <v>73.729</v>
      </c>
      <c r="J345" s="21">
        <v>56.238</v>
      </c>
      <c r="K345" s="21">
        <v>1.737</v>
      </c>
      <c r="L345" s="21">
        <v>2.254</v>
      </c>
      <c r="M345" s="29">
        <f t="shared" si="34"/>
        <v>-0.2809999999999999</v>
      </c>
      <c r="N345" s="21">
        <v>1.973</v>
      </c>
      <c r="O345" s="22">
        <v>0</v>
      </c>
      <c r="P345" s="22">
        <v>0</v>
      </c>
    </row>
    <row r="346" spans="1:16" ht="15.75" outlineLevel="2">
      <c r="A346" s="1" t="s">
        <v>3</v>
      </c>
      <c r="B346" s="1" t="s">
        <v>142</v>
      </c>
      <c r="C346" s="41">
        <f t="shared" si="30"/>
        <v>307</v>
      </c>
      <c r="D346" s="36" t="s">
        <v>143</v>
      </c>
      <c r="E346" s="21">
        <v>73.074</v>
      </c>
      <c r="F346" s="20">
        <v>10</v>
      </c>
      <c r="G346" s="65">
        <f t="shared" si="33"/>
        <v>7.3073999999999995</v>
      </c>
      <c r="H346" s="21">
        <v>355.637</v>
      </c>
      <c r="I346" s="21">
        <v>503.555</v>
      </c>
      <c r="J346" s="21">
        <v>390.124</v>
      </c>
      <c r="K346" s="21">
        <v>2.007</v>
      </c>
      <c r="L346" s="21">
        <v>28.164</v>
      </c>
      <c r="M346" s="29">
        <f t="shared" si="34"/>
        <v>-2.5</v>
      </c>
      <c r="N346" s="21">
        <v>25.664</v>
      </c>
      <c r="O346" s="22">
        <v>40</v>
      </c>
      <c r="P346" s="22">
        <v>0</v>
      </c>
    </row>
    <row r="347" spans="1:16" ht="15.75" outlineLevel="2">
      <c r="A347" s="1" t="s">
        <v>3</v>
      </c>
      <c r="B347" s="1" t="s">
        <v>646</v>
      </c>
      <c r="C347" s="41">
        <f t="shared" si="30"/>
        <v>308</v>
      </c>
      <c r="D347" s="36" t="s">
        <v>1329</v>
      </c>
      <c r="E347" s="21">
        <v>100</v>
      </c>
      <c r="F347" s="20">
        <v>10</v>
      </c>
      <c r="G347" s="65">
        <f t="shared" si="33"/>
        <v>10</v>
      </c>
      <c r="H347" s="21">
        <v>-111.06</v>
      </c>
      <c r="I347" s="21">
        <v>112.64</v>
      </c>
      <c r="J347" s="21">
        <v>37.437</v>
      </c>
      <c r="K347" s="21">
        <v>0.14</v>
      </c>
      <c r="L347" s="21">
        <v>-28.607</v>
      </c>
      <c r="M347" s="29">
        <f t="shared" si="34"/>
        <v>-0.3019999999999996</v>
      </c>
      <c r="N347" s="21">
        <v>-28.909</v>
      </c>
      <c r="O347" s="22">
        <v>0</v>
      </c>
      <c r="P347" s="22">
        <v>0</v>
      </c>
    </row>
    <row r="348" spans="1:16" ht="15.75" outlineLevel="2">
      <c r="A348" s="1" t="s">
        <v>3</v>
      </c>
      <c r="B348" s="1" t="s">
        <v>736</v>
      </c>
      <c r="C348" s="41">
        <f t="shared" si="30"/>
        <v>309</v>
      </c>
      <c r="D348" s="36" t="s">
        <v>737</v>
      </c>
      <c r="E348" s="21">
        <v>100</v>
      </c>
      <c r="F348" s="20">
        <v>10</v>
      </c>
      <c r="G348" s="65">
        <f t="shared" si="33"/>
        <v>10</v>
      </c>
      <c r="H348" s="21">
        <v>267.364</v>
      </c>
      <c r="I348" s="21">
        <v>1567.257</v>
      </c>
      <c r="J348" s="21">
        <v>1413.672</v>
      </c>
      <c r="K348" s="21">
        <v>81.919</v>
      </c>
      <c r="L348" s="21">
        <v>54.22</v>
      </c>
      <c r="M348" s="29">
        <f t="shared" si="34"/>
        <v>-7.140000000000001</v>
      </c>
      <c r="N348" s="21">
        <v>47.08</v>
      </c>
      <c r="O348" s="22">
        <v>0</v>
      </c>
      <c r="P348" s="22">
        <v>0</v>
      </c>
    </row>
    <row r="349" spans="1:16" ht="15.75" outlineLevel="2">
      <c r="A349" s="1" t="s">
        <v>3</v>
      </c>
      <c r="B349" s="1" t="s">
        <v>832</v>
      </c>
      <c r="C349" s="41">
        <f t="shared" si="30"/>
        <v>310</v>
      </c>
      <c r="D349" s="36" t="s">
        <v>833</v>
      </c>
      <c r="E349" s="21">
        <v>40</v>
      </c>
      <c r="F349" s="20">
        <v>10</v>
      </c>
      <c r="G349" s="65">
        <f t="shared" si="33"/>
        <v>4</v>
      </c>
      <c r="H349" s="21">
        <v>-171.243</v>
      </c>
      <c r="I349" s="21">
        <v>623.716</v>
      </c>
      <c r="J349" s="21">
        <v>83.824</v>
      </c>
      <c r="K349" s="21">
        <v>3.021</v>
      </c>
      <c r="L349" s="21">
        <v>-9.744</v>
      </c>
      <c r="M349" s="29">
        <f t="shared" si="34"/>
        <v>-0.4190000000000005</v>
      </c>
      <c r="N349" s="21">
        <v>-10.163</v>
      </c>
      <c r="O349" s="22">
        <v>0</v>
      </c>
      <c r="P349" s="22">
        <v>0</v>
      </c>
    </row>
    <row r="350" spans="1:16" ht="15.75" outlineLevel="2">
      <c r="A350" s="1" t="s">
        <v>3</v>
      </c>
      <c r="B350" s="60" t="s">
        <v>1330</v>
      </c>
      <c r="C350" s="41">
        <f t="shared" si="30"/>
        <v>311</v>
      </c>
      <c r="D350" s="36" t="s">
        <v>1331</v>
      </c>
      <c r="E350" s="21">
        <v>55.687</v>
      </c>
      <c r="F350" s="20">
        <v>10</v>
      </c>
      <c r="G350" s="65">
        <f t="shared" si="33"/>
        <v>5.5687</v>
      </c>
      <c r="H350" s="21">
        <v>-88.085</v>
      </c>
      <c r="I350" s="21">
        <v>299.301</v>
      </c>
      <c r="J350" s="21">
        <v>317.983</v>
      </c>
      <c r="K350" s="21">
        <v>10.999</v>
      </c>
      <c r="L350" s="21">
        <v>-15.934</v>
      </c>
      <c r="M350" s="29">
        <f t="shared" si="34"/>
        <v>-1.793000000000001</v>
      </c>
      <c r="N350" s="21">
        <v>-17.727</v>
      </c>
      <c r="O350" s="22">
        <v>0</v>
      </c>
      <c r="P350" s="22">
        <v>0</v>
      </c>
    </row>
    <row r="351" spans="1:16" ht="15.75" outlineLevel="2">
      <c r="A351" s="1" t="s">
        <v>3</v>
      </c>
      <c r="B351" s="1" t="s">
        <v>746</v>
      </c>
      <c r="C351" s="41">
        <f t="shared" si="30"/>
        <v>312</v>
      </c>
      <c r="D351" s="36" t="s">
        <v>747</v>
      </c>
      <c r="E351" s="21">
        <v>406.693</v>
      </c>
      <c r="F351" s="20">
        <v>10</v>
      </c>
      <c r="G351" s="65">
        <f t="shared" si="33"/>
        <v>40.6693</v>
      </c>
      <c r="H351" s="21">
        <v>1896.269</v>
      </c>
      <c r="I351" s="21">
        <v>5343.589</v>
      </c>
      <c r="J351" s="21">
        <v>4496.61</v>
      </c>
      <c r="K351" s="21">
        <v>253.996</v>
      </c>
      <c r="L351" s="21">
        <v>247.383</v>
      </c>
      <c r="M351" s="29">
        <f t="shared" si="34"/>
        <v>-62</v>
      </c>
      <c r="N351" s="21">
        <v>185.383</v>
      </c>
      <c r="O351" s="22">
        <v>20</v>
      </c>
      <c r="P351" s="22">
        <v>0</v>
      </c>
    </row>
    <row r="352" spans="1:16" ht="15.75" outlineLevel="2">
      <c r="A352" s="1" t="s">
        <v>3</v>
      </c>
      <c r="B352" s="1" t="s">
        <v>4</v>
      </c>
      <c r="C352" s="41">
        <f t="shared" si="30"/>
        <v>313</v>
      </c>
      <c r="D352" s="36" t="s">
        <v>5</v>
      </c>
      <c r="E352" s="21">
        <v>74.236</v>
      </c>
      <c r="F352" s="20">
        <v>10</v>
      </c>
      <c r="G352" s="65">
        <f t="shared" si="33"/>
        <v>7.4236</v>
      </c>
      <c r="H352" s="21">
        <v>503.824</v>
      </c>
      <c r="I352" s="21">
        <v>673.803</v>
      </c>
      <c r="J352" s="21">
        <v>485.891</v>
      </c>
      <c r="K352" s="21">
        <v>10.181</v>
      </c>
      <c r="L352" s="21">
        <v>84.811</v>
      </c>
      <c r="M352" s="29">
        <f t="shared" si="34"/>
        <v>-5</v>
      </c>
      <c r="N352" s="21">
        <v>79.811</v>
      </c>
      <c r="O352" s="22">
        <v>0</v>
      </c>
      <c r="P352" s="22">
        <v>100</v>
      </c>
    </row>
    <row r="353" spans="1:16" ht="15.75" outlineLevel="2">
      <c r="A353" s="1" t="s">
        <v>3</v>
      </c>
      <c r="B353" s="1" t="s">
        <v>501</v>
      </c>
      <c r="C353" s="41">
        <f t="shared" si="30"/>
        <v>314</v>
      </c>
      <c r="D353" s="36" t="s">
        <v>502</v>
      </c>
      <c r="E353" s="21">
        <v>20</v>
      </c>
      <c r="F353" s="20">
        <v>10</v>
      </c>
      <c r="G353" s="65">
        <f t="shared" si="33"/>
        <v>2</v>
      </c>
      <c r="H353" s="21">
        <v>10.588</v>
      </c>
      <c r="I353" s="21">
        <v>279.092</v>
      </c>
      <c r="J353" s="21">
        <v>10.412</v>
      </c>
      <c r="K353" s="21">
        <v>33.916</v>
      </c>
      <c r="L353" s="21">
        <v>-50.655</v>
      </c>
      <c r="M353" s="29">
        <f t="shared" si="34"/>
        <v>0.5910000000000011</v>
      </c>
      <c r="N353" s="21">
        <v>-50.064</v>
      </c>
      <c r="O353" s="22">
        <v>0</v>
      </c>
      <c r="P353" s="22">
        <v>0</v>
      </c>
    </row>
    <row r="354" spans="1:16" ht="15.75" outlineLevel="2">
      <c r="A354" s="1" t="s">
        <v>3</v>
      </c>
      <c r="B354" s="1" t="s">
        <v>952</v>
      </c>
      <c r="C354" s="41">
        <f t="shared" si="30"/>
        <v>315</v>
      </c>
      <c r="D354" s="36" t="s">
        <v>953</v>
      </c>
      <c r="E354" s="21">
        <v>12.5</v>
      </c>
      <c r="F354" s="20">
        <v>10</v>
      </c>
      <c r="G354" s="65">
        <f t="shared" si="33"/>
        <v>1.25</v>
      </c>
      <c r="H354" s="21">
        <v>599.293</v>
      </c>
      <c r="I354" s="21">
        <v>5755.435</v>
      </c>
      <c r="J354" s="21">
        <v>5443.783</v>
      </c>
      <c r="K354" s="21">
        <v>398.27</v>
      </c>
      <c r="L354" s="21">
        <v>89.499</v>
      </c>
      <c r="M354" s="29">
        <f t="shared" si="34"/>
        <v>-80</v>
      </c>
      <c r="N354" s="21">
        <v>9.499</v>
      </c>
      <c r="O354" s="22">
        <v>75</v>
      </c>
      <c r="P354" s="22">
        <v>0</v>
      </c>
    </row>
    <row r="355" spans="1:16" ht="15.75" outlineLevel="2">
      <c r="A355" s="1" t="s">
        <v>3</v>
      </c>
      <c r="B355" s="1" t="s">
        <v>808</v>
      </c>
      <c r="C355" s="41">
        <f t="shared" si="30"/>
        <v>316</v>
      </c>
      <c r="D355" s="36" t="s">
        <v>809</v>
      </c>
      <c r="E355" s="21">
        <v>326.356</v>
      </c>
      <c r="F355" s="20">
        <v>10</v>
      </c>
      <c r="G355" s="65">
        <f t="shared" si="33"/>
        <v>32.6356</v>
      </c>
      <c r="H355" s="21">
        <v>-210.578</v>
      </c>
      <c r="I355" s="21">
        <v>1366.219</v>
      </c>
      <c r="J355" s="21">
        <v>1149.49</v>
      </c>
      <c r="K355" s="21">
        <v>42.1</v>
      </c>
      <c r="L355" s="21">
        <v>-46.57</v>
      </c>
      <c r="M355" s="29">
        <f t="shared" si="34"/>
        <v>-5.789999999999999</v>
      </c>
      <c r="N355" s="21">
        <v>-52.36</v>
      </c>
      <c r="O355" s="22">
        <v>0</v>
      </c>
      <c r="P355" s="22">
        <v>0</v>
      </c>
    </row>
    <row r="356" spans="1:16" ht="15.75" outlineLevel="2">
      <c r="A356" s="1" t="s">
        <v>3</v>
      </c>
      <c r="B356" s="1" t="s">
        <v>852</v>
      </c>
      <c r="C356" s="41">
        <f t="shared" si="30"/>
        <v>317</v>
      </c>
      <c r="D356" s="36" t="s">
        <v>853</v>
      </c>
      <c r="E356" s="21">
        <v>340.733</v>
      </c>
      <c r="F356" s="20">
        <v>10</v>
      </c>
      <c r="G356" s="65">
        <f t="shared" si="33"/>
        <v>34.0733</v>
      </c>
      <c r="H356" s="21">
        <v>1790.477</v>
      </c>
      <c r="I356" s="21">
        <v>5535.753</v>
      </c>
      <c r="J356" s="21">
        <v>5765.701</v>
      </c>
      <c r="K356" s="21">
        <v>371.949</v>
      </c>
      <c r="L356" s="21">
        <v>400.362</v>
      </c>
      <c r="M356" s="29">
        <f t="shared" si="34"/>
        <v>-64.60000000000002</v>
      </c>
      <c r="N356" s="21">
        <v>335.762</v>
      </c>
      <c r="O356" s="22">
        <v>50</v>
      </c>
      <c r="P356" s="22">
        <v>0</v>
      </c>
    </row>
    <row r="357" spans="1:16" ht="15.75" outlineLevel="2">
      <c r="A357" s="1" t="s">
        <v>3</v>
      </c>
      <c r="B357" s="1" t="s">
        <v>880</v>
      </c>
      <c r="C357" s="41">
        <f t="shared" si="30"/>
        <v>318</v>
      </c>
      <c r="D357" s="36" t="s">
        <v>881</v>
      </c>
      <c r="E357" s="21">
        <v>12</v>
      </c>
      <c r="F357" s="20">
        <v>10</v>
      </c>
      <c r="G357" s="65">
        <f t="shared" si="33"/>
        <v>1.2</v>
      </c>
      <c r="H357" s="21">
        <v>-93.764</v>
      </c>
      <c r="I357" s="21">
        <v>137.099</v>
      </c>
      <c r="J357" s="21">
        <v>0</v>
      </c>
      <c r="K357" s="21">
        <v>0.003</v>
      </c>
      <c r="L357" s="21">
        <v>11.241</v>
      </c>
      <c r="M357" s="29">
        <f t="shared" si="34"/>
        <v>-0.013999999999999346</v>
      </c>
      <c r="N357" s="21">
        <v>11.227</v>
      </c>
      <c r="O357" s="22">
        <v>5</v>
      </c>
      <c r="P357" s="22">
        <v>0</v>
      </c>
    </row>
    <row r="358" spans="1:16" ht="15.75" outlineLevel="2">
      <c r="A358" s="1" t="s">
        <v>3</v>
      </c>
      <c r="B358" s="1" t="s">
        <v>590</v>
      </c>
      <c r="C358" s="41">
        <f t="shared" si="30"/>
        <v>319</v>
      </c>
      <c r="D358" s="36" t="s">
        <v>591</v>
      </c>
      <c r="E358" s="21">
        <v>37.8</v>
      </c>
      <c r="F358" s="20">
        <v>10</v>
      </c>
      <c r="G358" s="65">
        <f t="shared" si="33"/>
        <v>3.78</v>
      </c>
      <c r="H358" s="21">
        <v>-88.963</v>
      </c>
      <c r="I358" s="21">
        <v>265.998</v>
      </c>
      <c r="J358" s="21">
        <v>294.494</v>
      </c>
      <c r="K358" s="21">
        <v>22.892</v>
      </c>
      <c r="L358" s="21">
        <v>3.786</v>
      </c>
      <c r="M358" s="29">
        <f t="shared" si="34"/>
        <v>-2.325</v>
      </c>
      <c r="N358" s="21">
        <v>1.461</v>
      </c>
      <c r="O358" s="22">
        <v>0</v>
      </c>
      <c r="P358" s="22">
        <v>0</v>
      </c>
    </row>
    <row r="359" spans="1:16" ht="15.75" outlineLevel="2">
      <c r="A359" s="1" t="s">
        <v>3</v>
      </c>
      <c r="C359" s="41">
        <f>+C358+1</f>
        <v>320</v>
      </c>
      <c r="D359" s="36" t="s">
        <v>1371</v>
      </c>
      <c r="E359" s="21">
        <v>132.716</v>
      </c>
      <c r="F359" s="20">
        <v>10</v>
      </c>
      <c r="G359" s="65">
        <f>+E359/F359</f>
        <v>13.271600000000001</v>
      </c>
      <c r="H359" s="21">
        <v>-280.989</v>
      </c>
      <c r="I359" s="21">
        <v>390.65</v>
      </c>
      <c r="J359" s="21">
        <v>266.375</v>
      </c>
      <c r="K359" s="21">
        <v>18.374</v>
      </c>
      <c r="L359" s="21">
        <v>-47.546</v>
      </c>
      <c r="M359" s="29">
        <f>+N359-L359</f>
        <v>-1.8780000000000001</v>
      </c>
      <c r="N359" s="21">
        <v>-49.424</v>
      </c>
      <c r="O359" s="22">
        <v>0</v>
      </c>
      <c r="P359" s="22">
        <v>0</v>
      </c>
    </row>
    <row r="360" spans="1:16" ht="15.75" outlineLevel="2">
      <c r="A360" s="1" t="s">
        <v>3</v>
      </c>
      <c r="B360" s="1" t="s">
        <v>93</v>
      </c>
      <c r="C360" s="41">
        <f>+C359+1</f>
        <v>321</v>
      </c>
      <c r="D360" s="36" t="s">
        <v>94</v>
      </c>
      <c r="E360" s="21">
        <v>106.258</v>
      </c>
      <c r="F360" s="20">
        <v>10</v>
      </c>
      <c r="G360" s="65">
        <f t="shared" si="33"/>
        <v>10.6258</v>
      </c>
      <c r="H360" s="21">
        <v>363.036</v>
      </c>
      <c r="I360" s="21">
        <v>1167.448</v>
      </c>
      <c r="J360" s="21">
        <v>1365.704</v>
      </c>
      <c r="K360" s="21">
        <v>34.708</v>
      </c>
      <c r="L360" s="21">
        <v>118.99</v>
      </c>
      <c r="M360" s="29">
        <f t="shared" si="34"/>
        <v>-19.748999999999995</v>
      </c>
      <c r="N360" s="21">
        <v>99.241</v>
      </c>
      <c r="O360" s="22">
        <v>45</v>
      </c>
      <c r="P360" s="22">
        <v>0</v>
      </c>
    </row>
    <row r="361" spans="1:16" ht="15.75" outlineLevel="2">
      <c r="A361" s="1" t="s">
        <v>3</v>
      </c>
      <c r="B361" s="1" t="s">
        <v>592</v>
      </c>
      <c r="C361" s="41">
        <f t="shared" si="30"/>
        <v>322</v>
      </c>
      <c r="D361" s="36" t="s">
        <v>593</v>
      </c>
      <c r="E361" s="21">
        <v>30</v>
      </c>
      <c r="F361" s="20">
        <v>10</v>
      </c>
      <c r="G361" s="65">
        <f t="shared" si="33"/>
        <v>3</v>
      </c>
      <c r="H361" s="21">
        <v>18.561</v>
      </c>
      <c r="I361" s="21">
        <v>66.029</v>
      </c>
      <c r="J361" s="21">
        <v>68.117</v>
      </c>
      <c r="K361" s="21">
        <v>1.375</v>
      </c>
      <c r="L361" s="21">
        <v>3.376</v>
      </c>
      <c r="M361" s="29">
        <f t="shared" si="34"/>
        <v>-1.6809999999999998</v>
      </c>
      <c r="N361" s="21">
        <v>1.695</v>
      </c>
      <c r="O361" s="22">
        <v>0</v>
      </c>
      <c r="P361" s="22">
        <v>0</v>
      </c>
    </row>
    <row r="362" spans="1:16" ht="15.75" outlineLevel="2">
      <c r="A362" s="1" t="s">
        <v>3</v>
      </c>
      <c r="B362" s="1" t="s">
        <v>776</v>
      </c>
      <c r="C362" s="41">
        <f t="shared" si="30"/>
        <v>323</v>
      </c>
      <c r="D362" s="36" t="s">
        <v>777</v>
      </c>
      <c r="E362" s="21">
        <v>96.6</v>
      </c>
      <c r="F362" s="20">
        <v>10</v>
      </c>
      <c r="G362" s="65">
        <f t="shared" si="33"/>
        <v>9.66</v>
      </c>
      <c r="H362" s="21">
        <v>250.858</v>
      </c>
      <c r="I362" s="21">
        <v>1212.759</v>
      </c>
      <c r="J362" s="21">
        <v>1497.795</v>
      </c>
      <c r="K362" s="21">
        <v>91.674</v>
      </c>
      <c r="L362" s="21">
        <v>37.377</v>
      </c>
      <c r="M362" s="29">
        <f t="shared" si="34"/>
        <v>-7.602000000000004</v>
      </c>
      <c r="N362" s="21">
        <v>29.775</v>
      </c>
      <c r="O362" s="22">
        <v>12.5</v>
      </c>
      <c r="P362" s="22">
        <v>0</v>
      </c>
    </row>
    <row r="363" spans="1:16" ht="15.75" outlineLevel="2">
      <c r="A363" s="1" t="s">
        <v>3</v>
      </c>
      <c r="B363" s="1" t="s">
        <v>689</v>
      </c>
      <c r="C363" s="41">
        <f t="shared" si="30"/>
        <v>324</v>
      </c>
      <c r="D363" s="36" t="s">
        <v>690</v>
      </c>
      <c r="E363" s="21">
        <v>70.169</v>
      </c>
      <c r="F363" s="20">
        <v>10</v>
      </c>
      <c r="G363" s="65">
        <f t="shared" si="33"/>
        <v>7.0169</v>
      </c>
      <c r="H363" s="21">
        <v>-373.118</v>
      </c>
      <c r="I363" s="21">
        <v>525.835</v>
      </c>
      <c r="J363" s="21">
        <v>550.928</v>
      </c>
      <c r="K363" s="21">
        <v>50.024</v>
      </c>
      <c r="L363" s="21">
        <v>-146.882</v>
      </c>
      <c r="M363" s="29">
        <f t="shared" si="34"/>
        <v>10.117999999999995</v>
      </c>
      <c r="N363" s="21">
        <v>-136.764</v>
      </c>
      <c r="O363" s="22">
        <v>0</v>
      </c>
      <c r="P363" s="22">
        <v>0</v>
      </c>
    </row>
    <row r="364" spans="1:16" ht="15.75" outlineLevel="2">
      <c r="A364" s="1" t="s">
        <v>3</v>
      </c>
      <c r="B364" s="1" t="s">
        <v>1125</v>
      </c>
      <c r="C364" s="41">
        <f t="shared" si="30"/>
        <v>325</v>
      </c>
      <c r="D364" s="36" t="s">
        <v>1126</v>
      </c>
      <c r="E364" s="21">
        <v>12.275</v>
      </c>
      <c r="F364" s="20">
        <v>10</v>
      </c>
      <c r="G364" s="65">
        <f t="shared" si="33"/>
        <v>1.2275</v>
      </c>
      <c r="H364" s="21">
        <v>7.328</v>
      </c>
      <c r="I364" s="21">
        <v>172.375</v>
      </c>
      <c r="J364" s="21">
        <v>564.127</v>
      </c>
      <c r="K364" s="21">
        <v>3.416</v>
      </c>
      <c r="L364" s="21">
        <v>9.48</v>
      </c>
      <c r="M364" s="29">
        <f t="shared" si="34"/>
        <v>-2.8210000000000006</v>
      </c>
      <c r="N364" s="21">
        <v>6.659</v>
      </c>
      <c r="O364" s="22">
        <v>0</v>
      </c>
      <c r="P364" s="22">
        <v>0</v>
      </c>
    </row>
    <row r="365" spans="1:16" ht="15.75" outlineLevel="2">
      <c r="A365" s="1" t="s">
        <v>3</v>
      </c>
      <c r="B365" s="1" t="s">
        <v>131</v>
      </c>
      <c r="C365" s="41">
        <f t="shared" si="30"/>
        <v>326</v>
      </c>
      <c r="D365" s="36" t="s">
        <v>132</v>
      </c>
      <c r="E365" s="21">
        <v>288.596</v>
      </c>
      <c r="F365" s="20">
        <v>10</v>
      </c>
      <c r="G365" s="65">
        <f t="shared" si="33"/>
        <v>28.8596</v>
      </c>
      <c r="H365" s="21">
        <v>-848.283</v>
      </c>
      <c r="I365" s="21">
        <v>4157.362</v>
      </c>
      <c r="J365" s="21">
        <v>1700.824</v>
      </c>
      <c r="K365" s="21">
        <v>130.82</v>
      </c>
      <c r="L365" s="21">
        <v>-129.669</v>
      </c>
      <c r="M365" s="29">
        <f t="shared" si="34"/>
        <v>-12.949999999999989</v>
      </c>
      <c r="N365" s="21">
        <v>-142.619</v>
      </c>
      <c r="O365" s="22">
        <v>0</v>
      </c>
      <c r="P365" s="22">
        <v>0</v>
      </c>
    </row>
    <row r="366" spans="1:16" ht="15.75" outlineLevel="2">
      <c r="A366" s="1" t="s">
        <v>3</v>
      </c>
      <c r="B366" s="1" t="s">
        <v>161</v>
      </c>
      <c r="C366" s="41">
        <f t="shared" si="30"/>
        <v>327</v>
      </c>
      <c r="D366" s="36" t="s">
        <v>162</v>
      </c>
      <c r="E366" s="21">
        <v>801.798</v>
      </c>
      <c r="F366" s="20">
        <v>10</v>
      </c>
      <c r="G366" s="65">
        <f t="shared" si="33"/>
        <v>80.1798</v>
      </c>
      <c r="H366" s="21">
        <v>1682.777</v>
      </c>
      <c r="I366" s="21">
        <v>4714.744</v>
      </c>
      <c r="J366" s="21">
        <v>4269.1</v>
      </c>
      <c r="K366" s="21">
        <v>288.465</v>
      </c>
      <c r="L366" s="21">
        <v>55.416</v>
      </c>
      <c r="M366" s="29">
        <f t="shared" si="34"/>
        <v>-35.382999999999996</v>
      </c>
      <c r="N366" s="21">
        <v>20.033</v>
      </c>
      <c r="O366" s="22">
        <v>5</v>
      </c>
      <c r="P366" s="22">
        <v>0</v>
      </c>
    </row>
    <row r="367" spans="1:16" ht="15.75" outlineLevel="2">
      <c r="A367" s="1" t="s">
        <v>3</v>
      </c>
      <c r="B367" s="1" t="s">
        <v>934</v>
      </c>
      <c r="C367" s="41">
        <f t="shared" si="30"/>
        <v>328</v>
      </c>
      <c r="D367" s="36" t="s">
        <v>935</v>
      </c>
      <c r="E367" s="21">
        <v>868.654</v>
      </c>
      <c r="F367" s="20">
        <v>10</v>
      </c>
      <c r="G367" s="65">
        <f t="shared" si="33"/>
        <v>86.8654</v>
      </c>
      <c r="H367" s="21">
        <v>1025.424</v>
      </c>
      <c r="I367" s="21">
        <v>3508.218</v>
      </c>
      <c r="J367" s="21">
        <v>1931.118</v>
      </c>
      <c r="K367" s="21">
        <v>197.093</v>
      </c>
      <c r="L367" s="21">
        <v>151.578</v>
      </c>
      <c r="M367" s="29">
        <f t="shared" si="34"/>
        <v>13.794999999999987</v>
      </c>
      <c r="N367" s="21">
        <v>165.373</v>
      </c>
      <c r="O367" s="22">
        <v>0</v>
      </c>
      <c r="P367" s="22">
        <v>0</v>
      </c>
    </row>
    <row r="368" spans="1:16" ht="15.75" outlineLevel="2">
      <c r="A368" s="1" t="s">
        <v>3</v>
      </c>
      <c r="B368" s="60" t="s">
        <v>1332</v>
      </c>
      <c r="C368" s="41">
        <f t="shared" si="30"/>
        <v>329</v>
      </c>
      <c r="D368" s="36" t="s">
        <v>1333</v>
      </c>
      <c r="E368" s="21">
        <v>40</v>
      </c>
      <c r="F368" s="20">
        <v>10</v>
      </c>
      <c r="G368" s="65">
        <f>+E368/F368</f>
        <v>4</v>
      </c>
      <c r="H368" s="21">
        <v>-43.534</v>
      </c>
      <c r="I368" s="21">
        <v>95.423</v>
      </c>
      <c r="J368" s="21">
        <v>5.459</v>
      </c>
      <c r="K368" s="21">
        <v>0.001</v>
      </c>
      <c r="L368" s="21">
        <v>-10.23</v>
      </c>
      <c r="M368" s="29">
        <f t="shared" si="34"/>
        <v>-0.6340000000000003</v>
      </c>
      <c r="N368" s="21">
        <v>-10.864</v>
      </c>
      <c r="O368" s="22">
        <v>0</v>
      </c>
      <c r="P368" s="22">
        <v>0</v>
      </c>
    </row>
    <row r="369" spans="1:16" ht="15.75" outlineLevel="2">
      <c r="A369" s="1" t="s">
        <v>3</v>
      </c>
      <c r="B369" s="1" t="s">
        <v>800</v>
      </c>
      <c r="C369" s="41">
        <f t="shared" si="30"/>
        <v>330</v>
      </c>
      <c r="D369" s="36" t="s">
        <v>801</v>
      </c>
      <c r="E369" s="21">
        <v>99.739</v>
      </c>
      <c r="F369" s="20">
        <v>10</v>
      </c>
      <c r="G369" s="65">
        <f t="shared" si="33"/>
        <v>9.9739</v>
      </c>
      <c r="H369" s="21">
        <v>983.234</v>
      </c>
      <c r="I369" s="21">
        <v>1392.815</v>
      </c>
      <c r="J369" s="21">
        <v>3037.297</v>
      </c>
      <c r="K369" s="21">
        <v>85.333</v>
      </c>
      <c r="L369" s="21">
        <v>153.763</v>
      </c>
      <c r="M369" s="29">
        <f t="shared" si="34"/>
        <v>-30.111000000000004</v>
      </c>
      <c r="N369" s="21">
        <v>123.652</v>
      </c>
      <c r="O369" s="22">
        <v>25</v>
      </c>
      <c r="P369" s="22">
        <v>0</v>
      </c>
    </row>
    <row r="370" spans="1:16" ht="15.75" outlineLevel="2">
      <c r="A370" s="1" t="s">
        <v>3</v>
      </c>
      <c r="B370" s="1" t="s">
        <v>850</v>
      </c>
      <c r="C370" s="41">
        <f t="shared" si="30"/>
        <v>331</v>
      </c>
      <c r="D370" s="36" t="s">
        <v>851</v>
      </c>
      <c r="E370" s="21">
        <v>221.052</v>
      </c>
      <c r="F370" s="20">
        <v>10</v>
      </c>
      <c r="G370" s="65">
        <f t="shared" si="33"/>
        <v>22.1052</v>
      </c>
      <c r="H370" s="21">
        <v>107.252</v>
      </c>
      <c r="I370" s="21">
        <v>781.72</v>
      </c>
      <c r="J370" s="21">
        <v>828.397</v>
      </c>
      <c r="K370" s="21">
        <v>56.18</v>
      </c>
      <c r="L370" s="21">
        <v>-0.166</v>
      </c>
      <c r="M370" s="29">
        <f t="shared" si="34"/>
        <v>-4.18</v>
      </c>
      <c r="N370" s="21">
        <v>-4.346</v>
      </c>
      <c r="O370" s="22">
        <v>0</v>
      </c>
      <c r="P370" s="22">
        <v>0</v>
      </c>
    </row>
    <row r="371" spans="1:16" ht="15.75" outlineLevel="2">
      <c r="A371" s="1" t="s">
        <v>3</v>
      </c>
      <c r="B371" s="1" t="s">
        <v>942</v>
      </c>
      <c r="C371" s="41">
        <f t="shared" si="30"/>
        <v>332</v>
      </c>
      <c r="D371" s="36" t="s">
        <v>943</v>
      </c>
      <c r="E371" s="21">
        <v>37.5</v>
      </c>
      <c r="F371" s="20">
        <v>10</v>
      </c>
      <c r="G371" s="65">
        <f t="shared" si="33"/>
        <v>3.75</v>
      </c>
      <c r="H371" s="21">
        <v>-18.277</v>
      </c>
      <c r="I371" s="21">
        <v>30.65</v>
      </c>
      <c r="J371" s="21">
        <v>8.111</v>
      </c>
      <c r="K371" s="21">
        <v>0.296</v>
      </c>
      <c r="L371" s="21">
        <v>-2.015</v>
      </c>
      <c r="M371" s="29">
        <f t="shared" si="34"/>
        <v>-0.35199999999999987</v>
      </c>
      <c r="N371" s="21">
        <v>-2.367</v>
      </c>
      <c r="O371" s="22">
        <v>0</v>
      </c>
      <c r="P371" s="22">
        <v>0</v>
      </c>
    </row>
    <row r="372" spans="1:16" ht="15.75" outlineLevel="2">
      <c r="A372" s="1" t="s">
        <v>3</v>
      </c>
      <c r="B372" s="1" t="s">
        <v>820</v>
      </c>
      <c r="C372" s="41">
        <f t="shared" si="30"/>
        <v>333</v>
      </c>
      <c r="D372" s="36" t="s">
        <v>821</v>
      </c>
      <c r="E372" s="21">
        <v>188.892</v>
      </c>
      <c r="F372" s="20">
        <v>10</v>
      </c>
      <c r="G372" s="65">
        <f t="shared" si="33"/>
        <v>18.8892</v>
      </c>
      <c r="H372" s="21">
        <v>20.878</v>
      </c>
      <c r="I372" s="21">
        <v>1171.008</v>
      </c>
      <c r="J372" s="21">
        <v>1074.469</v>
      </c>
      <c r="K372" s="21">
        <v>81.898</v>
      </c>
      <c r="L372" s="21">
        <v>12.972</v>
      </c>
      <c r="M372" s="29">
        <f t="shared" si="34"/>
        <v>-6.343</v>
      </c>
      <c r="N372" s="21">
        <v>6.629</v>
      </c>
      <c r="O372" s="22">
        <v>0</v>
      </c>
      <c r="P372" s="22">
        <v>0</v>
      </c>
    </row>
    <row r="373" spans="1:16" ht="15.75" outlineLevel="2">
      <c r="A373" s="1" t="s">
        <v>3</v>
      </c>
      <c r="B373" s="1" t="s">
        <v>874</v>
      </c>
      <c r="C373" s="41">
        <f t="shared" si="30"/>
        <v>334</v>
      </c>
      <c r="D373" s="36" t="s">
        <v>875</v>
      </c>
      <c r="E373" s="21">
        <v>27</v>
      </c>
      <c r="F373" s="20">
        <v>10</v>
      </c>
      <c r="G373" s="65">
        <f t="shared" si="33"/>
        <v>2.7</v>
      </c>
      <c r="H373" s="21">
        <v>-241.661</v>
      </c>
      <c r="I373" s="21">
        <v>160.763</v>
      </c>
      <c r="J373" s="21">
        <v>53.362</v>
      </c>
      <c r="K373" s="21">
        <v>1.379</v>
      </c>
      <c r="L373" s="21">
        <v>-3.41</v>
      </c>
      <c r="M373" s="29">
        <f t="shared" si="34"/>
        <v>-0.2679999999999998</v>
      </c>
      <c r="N373" s="21">
        <v>-3.678</v>
      </c>
      <c r="O373" s="22">
        <v>0</v>
      </c>
      <c r="P373" s="22">
        <v>0</v>
      </c>
    </row>
    <row r="374" spans="1:16" ht="15.75" outlineLevel="2">
      <c r="A374" s="1" t="s">
        <v>3</v>
      </c>
      <c r="B374" s="1" t="s">
        <v>604</v>
      </c>
      <c r="C374" s="41">
        <f t="shared" si="30"/>
        <v>335</v>
      </c>
      <c r="D374" s="36" t="s">
        <v>605</v>
      </c>
      <c r="E374" s="21">
        <v>220</v>
      </c>
      <c r="F374" s="20">
        <v>10</v>
      </c>
      <c r="G374" s="65">
        <f t="shared" si="33"/>
        <v>22</v>
      </c>
      <c r="H374" s="21">
        <v>340.711</v>
      </c>
      <c r="I374" s="21">
        <v>1622.922</v>
      </c>
      <c r="J374" s="21">
        <v>1146.12</v>
      </c>
      <c r="K374" s="21">
        <v>95.985</v>
      </c>
      <c r="L374" s="21">
        <v>35.111</v>
      </c>
      <c r="M374" s="29">
        <f t="shared" si="34"/>
        <v>-11.979999999999997</v>
      </c>
      <c r="N374" s="21">
        <v>23.131</v>
      </c>
      <c r="O374" s="22">
        <v>10</v>
      </c>
      <c r="P374" s="22">
        <v>0</v>
      </c>
    </row>
    <row r="375" spans="1:16" ht="15.75" outlineLevel="2">
      <c r="A375" s="1" t="s">
        <v>3</v>
      </c>
      <c r="B375" s="1" t="s">
        <v>844</v>
      </c>
      <c r="C375" s="41">
        <f t="shared" si="30"/>
        <v>336</v>
      </c>
      <c r="D375" s="36" t="s">
        <v>845</v>
      </c>
      <c r="E375" s="21">
        <v>403.2</v>
      </c>
      <c r="F375" s="20">
        <v>10</v>
      </c>
      <c r="G375" s="65">
        <f t="shared" si="33"/>
        <v>40.32</v>
      </c>
      <c r="H375" s="21">
        <v>1146.088</v>
      </c>
      <c r="I375" s="21">
        <v>2785.512</v>
      </c>
      <c r="J375" s="21">
        <v>4054.099</v>
      </c>
      <c r="K375" s="21">
        <v>185.188</v>
      </c>
      <c r="L375" s="21">
        <v>563.688</v>
      </c>
      <c r="M375" s="29">
        <f t="shared" si="34"/>
        <v>-60.40899999999999</v>
      </c>
      <c r="N375" s="21">
        <v>503.279</v>
      </c>
      <c r="O375" s="22">
        <v>25</v>
      </c>
      <c r="P375" s="22">
        <v>10</v>
      </c>
    </row>
    <row r="376" spans="1:16" ht="15.75" outlineLevel="2">
      <c r="A376" s="1" t="s">
        <v>3</v>
      </c>
      <c r="B376" s="1" t="s">
        <v>810</v>
      </c>
      <c r="C376" s="41">
        <f t="shared" si="30"/>
        <v>337</v>
      </c>
      <c r="D376" s="36" t="s">
        <v>811</v>
      </c>
      <c r="E376" s="21">
        <v>1113.444</v>
      </c>
      <c r="F376" s="20">
        <v>10</v>
      </c>
      <c r="G376" s="65">
        <f t="shared" si="33"/>
        <v>111.3444</v>
      </c>
      <c r="H376" s="21">
        <v>4255.227</v>
      </c>
      <c r="I376" s="21">
        <v>12795.822</v>
      </c>
      <c r="J376" s="21">
        <v>11947.783</v>
      </c>
      <c r="K376" s="21">
        <v>973.685</v>
      </c>
      <c r="L376" s="21">
        <v>333.53</v>
      </c>
      <c r="M376" s="29">
        <f t="shared" si="34"/>
        <v>-132.01899999999998</v>
      </c>
      <c r="N376" s="21">
        <v>201.511</v>
      </c>
      <c r="O376" s="22">
        <v>0</v>
      </c>
      <c r="P376" s="22">
        <v>10</v>
      </c>
    </row>
    <row r="377" spans="1:16" ht="15.75" outlineLevel="2">
      <c r="A377" s="1" t="s">
        <v>3</v>
      </c>
      <c r="B377" s="1" t="s">
        <v>920</v>
      </c>
      <c r="C377" s="41">
        <f aca="true" t="shared" si="35" ref="C377:C458">+C376+1</f>
        <v>338</v>
      </c>
      <c r="D377" s="36" t="s">
        <v>921</v>
      </c>
      <c r="E377" s="21">
        <v>31.25</v>
      </c>
      <c r="F377" s="20">
        <v>10</v>
      </c>
      <c r="G377" s="65">
        <f t="shared" si="33"/>
        <v>3.125</v>
      </c>
      <c r="H377" s="21">
        <v>315.359</v>
      </c>
      <c r="I377" s="21">
        <v>2032.269</v>
      </c>
      <c r="J377" s="21">
        <v>2555.444</v>
      </c>
      <c r="K377" s="21">
        <v>171.272</v>
      </c>
      <c r="L377" s="21">
        <v>51.427</v>
      </c>
      <c r="M377" s="29">
        <f t="shared" si="34"/>
        <v>-25.68</v>
      </c>
      <c r="N377" s="21">
        <v>25.747</v>
      </c>
      <c r="O377" s="22">
        <v>10</v>
      </c>
      <c r="P377" s="22">
        <v>0</v>
      </c>
    </row>
    <row r="378" spans="1:16" ht="15.75" outlineLevel="2">
      <c r="A378" s="1" t="s">
        <v>3</v>
      </c>
      <c r="B378" s="1" t="s">
        <v>988</v>
      </c>
      <c r="C378" s="41">
        <f t="shared" si="35"/>
        <v>339</v>
      </c>
      <c r="D378" s="36" t="s">
        <v>989</v>
      </c>
      <c r="E378" s="21">
        <v>12</v>
      </c>
      <c r="F378" s="20">
        <v>10</v>
      </c>
      <c r="G378" s="65">
        <f t="shared" si="33"/>
        <v>1.2</v>
      </c>
      <c r="H378" s="21">
        <v>-164.714</v>
      </c>
      <c r="I378" s="21">
        <v>85.792</v>
      </c>
      <c r="J378" s="21">
        <v>0</v>
      </c>
      <c r="K378" s="21">
        <v>0</v>
      </c>
      <c r="L378" s="21">
        <v>52.691</v>
      </c>
      <c r="M378" s="29">
        <f t="shared" si="34"/>
        <v>-0.8000000000000043</v>
      </c>
      <c r="N378" s="21">
        <v>51.891</v>
      </c>
      <c r="O378" s="22">
        <v>0</v>
      </c>
      <c r="P378" s="22">
        <v>0</v>
      </c>
    </row>
    <row r="379" spans="1:16" ht="15.75" outlineLevel="2">
      <c r="A379" s="1" t="s">
        <v>3</v>
      </c>
      <c r="B379" s="1" t="s">
        <v>982</v>
      </c>
      <c r="C379" s="41">
        <f t="shared" si="35"/>
        <v>340</v>
      </c>
      <c r="D379" s="36" t="s">
        <v>983</v>
      </c>
      <c r="E379" s="21">
        <v>205.406</v>
      </c>
      <c r="F379" s="20">
        <v>10</v>
      </c>
      <c r="G379" s="65">
        <f t="shared" si="33"/>
        <v>20.5406</v>
      </c>
      <c r="H379" s="21">
        <v>469.147</v>
      </c>
      <c r="I379" s="21">
        <v>1503.153</v>
      </c>
      <c r="J379" s="21">
        <v>2032.159</v>
      </c>
      <c r="K379" s="21">
        <v>134.853</v>
      </c>
      <c r="L379" s="21">
        <v>75.188</v>
      </c>
      <c r="M379" s="29">
        <f t="shared" si="34"/>
        <v>-21.018</v>
      </c>
      <c r="N379" s="21">
        <v>54.17</v>
      </c>
      <c r="O379" s="22">
        <v>7.5</v>
      </c>
      <c r="P379" s="22">
        <v>0</v>
      </c>
    </row>
    <row r="380" spans="1:16" ht="15.75" outlineLevel="2">
      <c r="A380" s="1" t="s">
        <v>3</v>
      </c>
      <c r="B380" s="1" t="s">
        <v>1127</v>
      </c>
      <c r="C380" s="41">
        <f t="shared" si="35"/>
        <v>341</v>
      </c>
      <c r="D380" s="36" t="s">
        <v>1128</v>
      </c>
      <c r="E380" s="21">
        <v>212.926</v>
      </c>
      <c r="F380" s="20">
        <v>10</v>
      </c>
      <c r="G380" s="65">
        <f t="shared" si="33"/>
        <v>21.2926</v>
      </c>
      <c r="H380" s="21">
        <v>-427.947</v>
      </c>
      <c r="I380" s="21">
        <v>836.536</v>
      </c>
      <c r="J380" s="21">
        <v>524.426</v>
      </c>
      <c r="K380" s="21">
        <v>0.614</v>
      </c>
      <c r="L380" s="21">
        <v>-21.864</v>
      </c>
      <c r="M380" s="29">
        <f t="shared" si="34"/>
        <v>-2.622</v>
      </c>
      <c r="N380" s="21">
        <v>-24.486</v>
      </c>
      <c r="O380" s="22">
        <v>0</v>
      </c>
      <c r="P380" s="22">
        <v>0</v>
      </c>
    </row>
    <row r="381" spans="1:16" ht="15.75" outlineLevel="2">
      <c r="A381" s="1" t="s">
        <v>3</v>
      </c>
      <c r="B381" s="1" t="s">
        <v>944</v>
      </c>
      <c r="C381" s="41">
        <f t="shared" si="35"/>
        <v>342</v>
      </c>
      <c r="D381" s="36" t="s">
        <v>945</v>
      </c>
      <c r="E381" s="21">
        <v>200.831</v>
      </c>
      <c r="F381" s="20">
        <v>10</v>
      </c>
      <c r="G381" s="65">
        <f t="shared" si="33"/>
        <v>20.083099999999998</v>
      </c>
      <c r="H381" s="21">
        <v>1759.261</v>
      </c>
      <c r="I381" s="21">
        <v>3951.336</v>
      </c>
      <c r="J381" s="21">
        <v>4984.499</v>
      </c>
      <c r="K381" s="21">
        <v>185.44</v>
      </c>
      <c r="L381" s="21">
        <v>223.625</v>
      </c>
      <c r="M381" s="29">
        <f t="shared" si="34"/>
        <v>-83.22300000000001</v>
      </c>
      <c r="N381" s="21">
        <v>140.402</v>
      </c>
      <c r="O381" s="22">
        <v>15</v>
      </c>
      <c r="P381" s="22">
        <v>0</v>
      </c>
    </row>
    <row r="382" spans="1:16" ht="15.75" outlineLevel="2">
      <c r="A382" s="1" t="s">
        <v>3</v>
      </c>
      <c r="B382" s="1" t="s">
        <v>358</v>
      </c>
      <c r="C382" s="41">
        <f t="shared" si="35"/>
        <v>343</v>
      </c>
      <c r="D382" s="36" t="s">
        <v>359</v>
      </c>
      <c r="E382" s="21">
        <v>40</v>
      </c>
      <c r="F382" s="20">
        <v>10</v>
      </c>
      <c r="G382" s="65">
        <f t="shared" si="33"/>
        <v>4</v>
      </c>
      <c r="H382" s="21">
        <v>29.957</v>
      </c>
      <c r="I382" s="21">
        <v>37.774</v>
      </c>
      <c r="J382" s="21">
        <v>109.136</v>
      </c>
      <c r="K382" s="21">
        <v>1.61</v>
      </c>
      <c r="L382" s="21">
        <v>2.69</v>
      </c>
      <c r="M382" s="29">
        <f t="shared" si="34"/>
        <v>-0.7809999999999999</v>
      </c>
      <c r="N382" s="21">
        <v>1.909</v>
      </c>
      <c r="O382" s="22">
        <v>0</v>
      </c>
      <c r="P382" s="22">
        <v>0</v>
      </c>
    </row>
    <row r="383" spans="1:16" ht="15.75" outlineLevel="2">
      <c r="A383" s="1" t="s">
        <v>3</v>
      </c>
      <c r="B383" s="1" t="s">
        <v>946</v>
      </c>
      <c r="C383" s="41">
        <f t="shared" si="35"/>
        <v>344</v>
      </c>
      <c r="D383" s="36" t="s">
        <v>947</v>
      </c>
      <c r="E383" s="21">
        <v>175</v>
      </c>
      <c r="F383" s="20">
        <v>10</v>
      </c>
      <c r="G383" s="65">
        <f t="shared" si="33"/>
        <v>17.5</v>
      </c>
      <c r="H383" s="21">
        <v>1835.415</v>
      </c>
      <c r="I383" s="21">
        <v>3002.603</v>
      </c>
      <c r="J383" s="21">
        <v>3153.303</v>
      </c>
      <c r="K383" s="21">
        <v>120.711</v>
      </c>
      <c r="L383" s="21">
        <v>183.954</v>
      </c>
      <c r="M383" s="29">
        <f t="shared" si="34"/>
        <v>-45.29600000000002</v>
      </c>
      <c r="N383" s="21">
        <v>138.658</v>
      </c>
      <c r="O383" s="22">
        <v>15</v>
      </c>
      <c r="P383" s="22">
        <v>0</v>
      </c>
    </row>
    <row r="384" spans="1:16" ht="15.75" outlineLevel="2">
      <c r="A384" s="1" t="s">
        <v>3</v>
      </c>
      <c r="B384" s="1" t="s">
        <v>804</v>
      </c>
      <c r="C384" s="41">
        <f t="shared" si="35"/>
        <v>345</v>
      </c>
      <c r="D384" s="36" t="s">
        <v>805</v>
      </c>
      <c r="E384" s="21">
        <v>43.2</v>
      </c>
      <c r="F384" s="20">
        <v>10</v>
      </c>
      <c r="G384" s="65">
        <f t="shared" si="33"/>
        <v>4.32</v>
      </c>
      <c r="H384" s="21">
        <v>119.215</v>
      </c>
      <c r="I384" s="21">
        <v>597.565</v>
      </c>
      <c r="J384" s="21">
        <v>920.57</v>
      </c>
      <c r="K384" s="21">
        <v>30.579</v>
      </c>
      <c r="L384" s="21">
        <v>50.764</v>
      </c>
      <c r="M384" s="29">
        <f t="shared" si="34"/>
        <v>-14.574000000000005</v>
      </c>
      <c r="N384" s="21">
        <v>36.19</v>
      </c>
      <c r="O384" s="22">
        <v>10</v>
      </c>
      <c r="P384" s="22">
        <v>0</v>
      </c>
    </row>
    <row r="385" spans="1:16" ht="15.75" outlineLevel="2">
      <c r="A385" s="1" t="s">
        <v>3</v>
      </c>
      <c r="B385" s="1" t="s">
        <v>938</v>
      </c>
      <c r="C385" s="41">
        <f t="shared" si="35"/>
        <v>346</v>
      </c>
      <c r="D385" s="36" t="s">
        <v>939</v>
      </c>
      <c r="E385" s="21">
        <v>54.528</v>
      </c>
      <c r="F385" s="20">
        <v>10</v>
      </c>
      <c r="G385" s="65">
        <f t="shared" si="33"/>
        <v>5.4528</v>
      </c>
      <c r="H385" s="21">
        <v>0.364</v>
      </c>
      <c r="I385" s="21">
        <v>181.968</v>
      </c>
      <c r="J385" s="21">
        <v>310.367</v>
      </c>
      <c r="K385" s="21">
        <v>22.298</v>
      </c>
      <c r="L385" s="21">
        <v>-19.572</v>
      </c>
      <c r="M385" s="29">
        <f t="shared" si="34"/>
        <v>4.895</v>
      </c>
      <c r="N385" s="21">
        <v>-14.677</v>
      </c>
      <c r="O385" s="22">
        <v>0</v>
      </c>
      <c r="P385" s="22">
        <v>0</v>
      </c>
    </row>
    <row r="386" spans="1:16" ht="15.75" outlineLevel="2">
      <c r="A386" s="1" t="s">
        <v>3</v>
      </c>
      <c r="B386" s="1" t="s">
        <v>802</v>
      </c>
      <c r="C386" s="41">
        <f t="shared" si="35"/>
        <v>347</v>
      </c>
      <c r="D386" s="36" t="s">
        <v>803</v>
      </c>
      <c r="E386" s="21">
        <v>180</v>
      </c>
      <c r="F386" s="20">
        <v>10</v>
      </c>
      <c r="G386" s="65">
        <f t="shared" si="33"/>
        <v>18</v>
      </c>
      <c r="H386" s="21">
        <v>528.55</v>
      </c>
      <c r="I386" s="21">
        <v>1371.408</v>
      </c>
      <c r="J386" s="21">
        <v>2013.852</v>
      </c>
      <c r="K386" s="21">
        <v>60.616</v>
      </c>
      <c r="L386" s="21">
        <v>195.089</v>
      </c>
      <c r="M386" s="29">
        <f t="shared" si="34"/>
        <v>-28.420999999999992</v>
      </c>
      <c r="N386" s="21">
        <v>166.668</v>
      </c>
      <c r="O386" s="22">
        <v>20</v>
      </c>
      <c r="P386" s="22">
        <v>0</v>
      </c>
    </row>
    <row r="387" spans="1:16" ht="15.75" outlineLevel="2">
      <c r="A387" s="1" t="s">
        <v>3</v>
      </c>
      <c r="B387" s="1" t="s">
        <v>768</v>
      </c>
      <c r="C387" s="41">
        <f t="shared" si="35"/>
        <v>348</v>
      </c>
      <c r="D387" s="36" t="s">
        <v>769</v>
      </c>
      <c r="E387" s="21">
        <v>334.42</v>
      </c>
      <c r="F387" s="20">
        <v>10</v>
      </c>
      <c r="G387" s="65">
        <f t="shared" si="33"/>
        <v>33.442</v>
      </c>
      <c r="H387" s="21">
        <v>12.207</v>
      </c>
      <c r="I387" s="21">
        <v>2188.295</v>
      </c>
      <c r="J387" s="21">
        <v>1352.949</v>
      </c>
      <c r="K387" s="21">
        <v>207.166</v>
      </c>
      <c r="L387" s="21">
        <v>-155.32</v>
      </c>
      <c r="M387" s="29">
        <f t="shared" si="34"/>
        <v>-11.857</v>
      </c>
      <c r="N387" s="21">
        <v>-167.177</v>
      </c>
      <c r="O387" s="22">
        <v>0</v>
      </c>
      <c r="P387" s="22">
        <v>0</v>
      </c>
    </row>
    <row r="388" spans="1:16" ht="15.75" outlineLevel="2">
      <c r="A388" s="1" t="s">
        <v>3</v>
      </c>
      <c r="B388" s="1" t="s">
        <v>786</v>
      </c>
      <c r="C388" s="41">
        <f t="shared" si="35"/>
        <v>349</v>
      </c>
      <c r="D388" s="36" t="s">
        <v>787</v>
      </c>
      <c r="E388" s="21">
        <v>170</v>
      </c>
      <c r="F388" s="20">
        <v>10</v>
      </c>
      <c r="G388" s="65">
        <f t="shared" si="33"/>
        <v>17</v>
      </c>
      <c r="H388" s="21">
        <v>452.343</v>
      </c>
      <c r="I388" s="21">
        <v>1242.11</v>
      </c>
      <c r="J388" s="21">
        <v>1777.894</v>
      </c>
      <c r="K388" s="21">
        <v>29.639</v>
      </c>
      <c r="L388" s="21">
        <v>62.833</v>
      </c>
      <c r="M388" s="29">
        <f t="shared" si="34"/>
        <v>-16.168</v>
      </c>
      <c r="N388" s="21">
        <v>46.665</v>
      </c>
      <c r="O388" s="22">
        <v>10</v>
      </c>
      <c r="P388" s="22">
        <v>0</v>
      </c>
    </row>
    <row r="389" spans="1:16" ht="15.75" outlineLevel="2">
      <c r="A389" s="1" t="s">
        <v>3</v>
      </c>
      <c r="B389" s="1" t="s">
        <v>780</v>
      </c>
      <c r="C389" s="41">
        <f t="shared" si="35"/>
        <v>350</v>
      </c>
      <c r="D389" s="36" t="s">
        <v>781</v>
      </c>
      <c r="E389" s="21">
        <v>37.262</v>
      </c>
      <c r="F389" s="20">
        <v>10</v>
      </c>
      <c r="G389" s="65">
        <f t="shared" si="33"/>
        <v>3.7262</v>
      </c>
      <c r="H389" s="21">
        <v>164.887</v>
      </c>
      <c r="I389" s="21">
        <v>232.268</v>
      </c>
      <c r="J389" s="21">
        <v>6.782</v>
      </c>
      <c r="K389" s="21">
        <v>0.185</v>
      </c>
      <c r="L389" s="21">
        <v>121.369</v>
      </c>
      <c r="M389" s="29">
        <f t="shared" si="34"/>
        <v>-1.0750000000000028</v>
      </c>
      <c r="N389" s="21">
        <v>120.294</v>
      </c>
      <c r="O389" s="22">
        <v>0</v>
      </c>
      <c r="P389" s="22">
        <v>0</v>
      </c>
    </row>
    <row r="390" spans="1:16" ht="15.75" outlineLevel="2">
      <c r="A390" s="1" t="s">
        <v>3</v>
      </c>
      <c r="B390" s="1" t="s">
        <v>1129</v>
      </c>
      <c r="C390" s="41">
        <f t="shared" si="35"/>
        <v>351</v>
      </c>
      <c r="D390" s="36" t="s">
        <v>1130</v>
      </c>
      <c r="E390" s="21">
        <v>98.6</v>
      </c>
      <c r="F390" s="20">
        <v>10</v>
      </c>
      <c r="G390" s="65">
        <f t="shared" si="33"/>
        <v>9.86</v>
      </c>
      <c r="H390" s="21">
        <v>-20.741</v>
      </c>
      <c r="I390" s="21">
        <v>282.133</v>
      </c>
      <c r="J390" s="21">
        <v>40.975</v>
      </c>
      <c r="K390" s="21">
        <v>1.812</v>
      </c>
      <c r="L390" s="21">
        <v>-12.162</v>
      </c>
      <c r="M390" s="29">
        <f t="shared" si="34"/>
        <v>-1.1919999999999984</v>
      </c>
      <c r="N390" s="21">
        <v>-13.354</v>
      </c>
      <c r="O390" s="22">
        <v>0</v>
      </c>
      <c r="P390" s="22">
        <v>0</v>
      </c>
    </row>
    <row r="391" spans="1:16" ht="16.5" outlineLevel="2" thickBot="1">
      <c r="A391" s="1" t="s">
        <v>3</v>
      </c>
      <c r="B391" s="1" t="s">
        <v>1131</v>
      </c>
      <c r="C391" s="52">
        <f t="shared" si="35"/>
        <v>352</v>
      </c>
      <c r="D391" s="53" t="s">
        <v>1132</v>
      </c>
      <c r="E391" s="54">
        <v>200</v>
      </c>
      <c r="F391" s="55">
        <v>10</v>
      </c>
      <c r="G391" s="66">
        <f t="shared" si="33"/>
        <v>20</v>
      </c>
      <c r="H391" s="54">
        <v>218.832</v>
      </c>
      <c r="I391" s="54">
        <v>1833.191</v>
      </c>
      <c r="J391" s="54">
        <v>1642.469</v>
      </c>
      <c r="K391" s="54">
        <v>82.064</v>
      </c>
      <c r="L391" s="54">
        <v>106.512</v>
      </c>
      <c r="M391" s="29">
        <f t="shared" si="34"/>
        <v>-16.5</v>
      </c>
      <c r="N391" s="54">
        <v>90.012</v>
      </c>
      <c r="O391" s="56">
        <v>5</v>
      </c>
      <c r="P391" s="56">
        <v>0</v>
      </c>
    </row>
    <row r="392" spans="1:16" ht="16.5" outlineLevel="1" thickBot="1">
      <c r="A392" s="32" t="s">
        <v>1249</v>
      </c>
      <c r="C392" s="43">
        <f>COUNT(C343:C391)</f>
        <v>49</v>
      </c>
      <c r="D392" s="45"/>
      <c r="E392" s="45">
        <f>SUBTOTAL(9,E343:E391)</f>
        <v>8633.814000000002</v>
      </c>
      <c r="F392" s="44"/>
      <c r="G392" s="51">
        <f aca="true" t="shared" si="36" ref="G392:N392">SUBTOTAL(9,G343:G391)</f>
        <v>863.3814000000001</v>
      </c>
      <c r="H392" s="45">
        <f t="shared" si="36"/>
        <v>19145.165</v>
      </c>
      <c r="I392" s="45">
        <f t="shared" si="36"/>
        <v>80106.77700000002</v>
      </c>
      <c r="J392" s="45">
        <f t="shared" si="36"/>
        <v>78157.89000000001</v>
      </c>
      <c r="K392" s="45">
        <f t="shared" si="36"/>
        <v>4661.076</v>
      </c>
      <c r="L392" s="45">
        <f t="shared" si="36"/>
        <v>3073.7010000000005</v>
      </c>
      <c r="M392" s="45">
        <f t="shared" si="36"/>
        <v>-810.7729999999998</v>
      </c>
      <c r="N392" s="45">
        <f t="shared" si="36"/>
        <v>2262.928000000001</v>
      </c>
      <c r="O392" s="46"/>
      <c r="P392" s="46"/>
    </row>
    <row r="393" spans="1:16" ht="15.75" outlineLevel="1">
      <c r="A393" s="32"/>
      <c r="C393" s="47"/>
      <c r="D393" s="34"/>
      <c r="E393" s="57"/>
      <c r="F393" s="27"/>
      <c r="G393" s="67"/>
      <c r="H393" s="57"/>
      <c r="I393" s="57"/>
      <c r="J393" s="57"/>
      <c r="K393" s="57"/>
      <c r="L393" s="57"/>
      <c r="M393" s="57"/>
      <c r="N393" s="57"/>
      <c r="O393" s="58"/>
      <c r="P393" s="58"/>
    </row>
    <row r="394" spans="1:16" ht="18.75" outlineLevel="1">
      <c r="A394" s="32"/>
      <c r="C394" s="47"/>
      <c r="D394" s="19" t="s">
        <v>1289</v>
      </c>
      <c r="E394" s="57"/>
      <c r="F394" s="27"/>
      <c r="G394" s="67"/>
      <c r="H394" s="57"/>
      <c r="I394" s="57"/>
      <c r="J394" s="57"/>
      <c r="K394" s="57"/>
      <c r="L394" s="57"/>
      <c r="M394" s="57"/>
      <c r="N394" s="57"/>
      <c r="O394" s="58"/>
      <c r="P394" s="58"/>
    </row>
    <row r="395" spans="1:16" ht="15.75" outlineLevel="1">
      <c r="A395" s="32"/>
      <c r="C395" s="47"/>
      <c r="D395" s="34"/>
      <c r="E395" s="57"/>
      <c r="F395" s="27"/>
      <c r="G395" s="67"/>
      <c r="H395" s="57"/>
      <c r="I395" s="57"/>
      <c r="J395" s="57"/>
      <c r="K395" s="57"/>
      <c r="L395" s="57"/>
      <c r="M395" s="57"/>
      <c r="N395" s="57"/>
      <c r="O395" s="58"/>
      <c r="P395" s="58"/>
    </row>
    <row r="396" spans="1:16" ht="15.75" outlineLevel="2">
      <c r="A396" s="1" t="s">
        <v>78</v>
      </c>
      <c r="B396" s="1" t="s">
        <v>888</v>
      </c>
      <c r="C396" s="40">
        <f>+C391+1</f>
        <v>353</v>
      </c>
      <c r="D396" s="35" t="s">
        <v>889</v>
      </c>
      <c r="E396" s="29">
        <v>50.7</v>
      </c>
      <c r="F396" s="28">
        <v>10</v>
      </c>
      <c r="G396" s="64">
        <f>+E396/F396</f>
        <v>5.07</v>
      </c>
      <c r="H396" s="29">
        <v>168.543</v>
      </c>
      <c r="I396" s="29">
        <v>546.39</v>
      </c>
      <c r="J396" s="29">
        <v>207.67</v>
      </c>
      <c r="K396" s="29">
        <v>5.647</v>
      </c>
      <c r="L396" s="29">
        <v>45.119</v>
      </c>
      <c r="M396" s="29">
        <f>+N396-L396</f>
        <v>0.972999999999999</v>
      </c>
      <c r="N396" s="29">
        <v>46.092</v>
      </c>
      <c r="O396" s="30">
        <v>50</v>
      </c>
      <c r="P396" s="30">
        <v>0</v>
      </c>
    </row>
    <row r="397" spans="1:16" ht="15.75" outlineLevel="2">
      <c r="A397" s="1" t="s">
        <v>78</v>
      </c>
      <c r="B397" s="1" t="s">
        <v>1036</v>
      </c>
      <c r="C397" s="41">
        <f t="shared" si="35"/>
        <v>354</v>
      </c>
      <c r="D397" s="36" t="s">
        <v>1037</v>
      </c>
      <c r="E397" s="21">
        <v>3.959</v>
      </c>
      <c r="F397" s="20">
        <v>10</v>
      </c>
      <c r="G397" s="65">
        <f>+E397/F397</f>
        <v>0.39590000000000003</v>
      </c>
      <c r="H397" s="21">
        <v>0.474</v>
      </c>
      <c r="I397" s="21">
        <v>2.14</v>
      </c>
      <c r="J397" s="21">
        <v>0</v>
      </c>
      <c r="K397" s="21">
        <v>0</v>
      </c>
      <c r="L397" s="21">
        <v>-0.977</v>
      </c>
      <c r="M397" s="29">
        <f>+N397-L397</f>
        <v>0</v>
      </c>
      <c r="N397" s="21">
        <v>-0.977</v>
      </c>
      <c r="O397" s="22">
        <v>0</v>
      </c>
      <c r="P397" s="22">
        <v>0</v>
      </c>
    </row>
    <row r="398" spans="1:16" ht="15.75" outlineLevel="2">
      <c r="A398" s="1" t="s">
        <v>78</v>
      </c>
      <c r="B398" s="1" t="s">
        <v>79</v>
      </c>
      <c r="C398" s="41">
        <f t="shared" si="35"/>
        <v>355</v>
      </c>
      <c r="D398" s="36" t="s">
        <v>80</v>
      </c>
      <c r="E398" s="21">
        <v>50.222</v>
      </c>
      <c r="F398" s="20">
        <v>10</v>
      </c>
      <c r="G398" s="65">
        <f>+E398/F398</f>
        <v>5.0222</v>
      </c>
      <c r="H398" s="21">
        <v>240.869</v>
      </c>
      <c r="I398" s="21">
        <v>341.27</v>
      </c>
      <c r="J398" s="21">
        <v>262.52</v>
      </c>
      <c r="K398" s="21">
        <v>4.307</v>
      </c>
      <c r="L398" s="21">
        <v>43.25</v>
      </c>
      <c r="M398" s="29">
        <f>+N398-L398</f>
        <v>-15.48</v>
      </c>
      <c r="N398" s="21">
        <v>27.77</v>
      </c>
      <c r="O398" s="22">
        <v>60</v>
      </c>
      <c r="P398" s="22">
        <v>0</v>
      </c>
    </row>
    <row r="399" spans="1:16" ht="16.5" outlineLevel="2" thickBot="1">
      <c r="A399" s="1" t="s">
        <v>78</v>
      </c>
      <c r="B399" s="1" t="s">
        <v>403</v>
      </c>
      <c r="C399" s="41">
        <f t="shared" si="35"/>
        <v>356</v>
      </c>
      <c r="D399" s="53" t="s">
        <v>404</v>
      </c>
      <c r="E399" s="54">
        <v>21.596</v>
      </c>
      <c r="F399" s="55">
        <v>10</v>
      </c>
      <c r="G399" s="66">
        <f>+E399/F399</f>
        <v>2.1596</v>
      </c>
      <c r="H399" s="54">
        <v>-0.427</v>
      </c>
      <c r="I399" s="54">
        <v>285.014</v>
      </c>
      <c r="J399" s="54">
        <v>179.978</v>
      </c>
      <c r="K399" s="54">
        <v>19.709</v>
      </c>
      <c r="L399" s="54">
        <v>-2.265</v>
      </c>
      <c r="M399" s="29">
        <f>+N399-L399</f>
        <v>-0.976</v>
      </c>
      <c r="N399" s="54">
        <v>-3.241</v>
      </c>
      <c r="O399" s="56">
        <v>0</v>
      </c>
      <c r="P399" s="56">
        <v>0</v>
      </c>
    </row>
    <row r="400" spans="1:16" ht="16.5" outlineLevel="1" thickBot="1">
      <c r="A400" s="32" t="s">
        <v>1250</v>
      </c>
      <c r="C400" s="43">
        <f>COUNT(C396:C399)</f>
        <v>4</v>
      </c>
      <c r="D400" s="45"/>
      <c r="E400" s="45">
        <f>SUBTOTAL(9,E396:E399)</f>
        <v>126.477</v>
      </c>
      <c r="F400" s="44"/>
      <c r="G400" s="51">
        <f aca="true" t="shared" si="37" ref="G400:N400">SUBTOTAL(9,G396:G399)</f>
        <v>12.6477</v>
      </c>
      <c r="H400" s="45">
        <f t="shared" si="37"/>
        <v>409.45899999999995</v>
      </c>
      <c r="I400" s="45">
        <f t="shared" si="37"/>
        <v>1174.8139999999999</v>
      </c>
      <c r="J400" s="45">
        <f t="shared" si="37"/>
        <v>650.1679999999999</v>
      </c>
      <c r="K400" s="45">
        <f t="shared" si="37"/>
        <v>29.663</v>
      </c>
      <c r="L400" s="45">
        <f t="shared" si="37"/>
        <v>85.127</v>
      </c>
      <c r="M400" s="45">
        <f t="shared" si="37"/>
        <v>-15.483</v>
      </c>
      <c r="N400" s="45">
        <f t="shared" si="37"/>
        <v>69.644</v>
      </c>
      <c r="O400" s="46"/>
      <c r="P400" s="46"/>
    </row>
    <row r="401" spans="1:16" ht="15.75" outlineLevel="1">
      <c r="A401" s="32"/>
      <c r="C401" s="47"/>
      <c r="D401" s="34"/>
      <c r="E401" s="57"/>
      <c r="F401" s="27"/>
      <c r="G401" s="67"/>
      <c r="H401" s="57"/>
      <c r="I401" s="57"/>
      <c r="J401" s="57"/>
      <c r="K401" s="57"/>
      <c r="L401" s="57"/>
      <c r="M401" s="57"/>
      <c r="N401" s="57"/>
      <c r="O401" s="58"/>
      <c r="P401" s="58"/>
    </row>
    <row r="402" spans="1:16" ht="18.75" outlineLevel="1">
      <c r="A402" s="32"/>
      <c r="C402" s="47"/>
      <c r="D402" s="19" t="s">
        <v>1290</v>
      </c>
      <c r="E402" s="57"/>
      <c r="F402" s="27"/>
      <c r="G402" s="67"/>
      <c r="H402" s="57"/>
      <c r="I402" s="57"/>
      <c r="J402" s="57"/>
      <c r="K402" s="57"/>
      <c r="L402" s="57"/>
      <c r="M402" s="57"/>
      <c r="N402" s="57"/>
      <c r="O402" s="58"/>
      <c r="P402" s="58"/>
    </row>
    <row r="403" spans="1:16" ht="15.75" outlineLevel="1">
      <c r="A403" s="32"/>
      <c r="C403" s="47"/>
      <c r="D403" s="34"/>
      <c r="E403" s="57"/>
      <c r="F403" s="27"/>
      <c r="G403" s="67"/>
      <c r="H403" s="57"/>
      <c r="I403" s="57"/>
      <c r="J403" s="57"/>
      <c r="K403" s="57"/>
      <c r="L403" s="57"/>
      <c r="M403" s="57"/>
      <c r="N403" s="57"/>
      <c r="O403" s="58"/>
      <c r="P403" s="58"/>
    </row>
    <row r="404" spans="1:16" ht="15.75" outlineLevel="2">
      <c r="A404" s="1" t="s">
        <v>0</v>
      </c>
      <c r="B404" s="1" t="s">
        <v>511</v>
      </c>
      <c r="C404" s="40">
        <f>+C399+1</f>
        <v>357</v>
      </c>
      <c r="D404" s="35" t="s">
        <v>512</v>
      </c>
      <c r="E404" s="29">
        <v>59.4</v>
      </c>
      <c r="F404" s="28">
        <v>10</v>
      </c>
      <c r="G404" s="64">
        <f aca="true" t="shared" si="38" ref="G404:G421">+E404/F404</f>
        <v>5.9399999999999995</v>
      </c>
      <c r="H404" s="29">
        <v>457.347</v>
      </c>
      <c r="I404" s="29">
        <v>2122.892</v>
      </c>
      <c r="J404" s="29">
        <v>3306.336</v>
      </c>
      <c r="K404" s="29">
        <v>161.013</v>
      </c>
      <c r="L404" s="29">
        <v>157.861</v>
      </c>
      <c r="M404" s="29">
        <f>+N404-L404</f>
        <v>-25.795999999999992</v>
      </c>
      <c r="N404" s="29">
        <v>132.065</v>
      </c>
      <c r="O404" s="30">
        <v>50</v>
      </c>
      <c r="P404" s="30">
        <v>0</v>
      </c>
    </row>
    <row r="405" spans="1:16" ht="15.75" outlineLevel="2">
      <c r="A405" s="1" t="s">
        <v>0</v>
      </c>
      <c r="B405" s="1" t="s">
        <v>91</v>
      </c>
      <c r="C405" s="41">
        <f t="shared" si="35"/>
        <v>358</v>
      </c>
      <c r="D405" s="36" t="s">
        <v>92</v>
      </c>
      <c r="E405" s="21">
        <v>67.581</v>
      </c>
      <c r="F405" s="20">
        <v>10</v>
      </c>
      <c r="G405" s="65">
        <f t="shared" si="38"/>
        <v>6.758100000000001</v>
      </c>
      <c r="H405" s="21">
        <v>91.746</v>
      </c>
      <c r="I405" s="21">
        <v>338.399</v>
      </c>
      <c r="J405" s="21">
        <v>344.701</v>
      </c>
      <c r="K405" s="21">
        <v>18.951</v>
      </c>
      <c r="L405" s="21">
        <v>1.365</v>
      </c>
      <c r="M405" s="29">
        <f aca="true" t="shared" si="39" ref="M405:M421">+N405-L405</f>
        <v>-1.3699999999999999</v>
      </c>
      <c r="N405" s="21">
        <v>-0.005</v>
      </c>
      <c r="O405" s="22">
        <v>0</v>
      </c>
      <c r="P405" s="22">
        <v>0</v>
      </c>
    </row>
    <row r="406" spans="1:16" ht="15.75" outlineLevel="2">
      <c r="A406" s="1" t="s">
        <v>0</v>
      </c>
      <c r="B406" s="1" t="s">
        <v>106</v>
      </c>
      <c r="C406" s="41">
        <f t="shared" si="35"/>
        <v>359</v>
      </c>
      <c r="D406" s="36" t="s">
        <v>107</v>
      </c>
      <c r="E406" s="21">
        <v>3407.638</v>
      </c>
      <c r="F406" s="20">
        <v>10</v>
      </c>
      <c r="G406" s="65">
        <f t="shared" si="38"/>
        <v>340.7638</v>
      </c>
      <c r="H406" s="21">
        <v>4747.373</v>
      </c>
      <c r="I406" s="21">
        <v>17967.302</v>
      </c>
      <c r="J406" s="21">
        <v>14975.336</v>
      </c>
      <c r="K406" s="21">
        <v>1339.629</v>
      </c>
      <c r="L406" s="21">
        <v>468.887</v>
      </c>
      <c r="M406" s="29">
        <f t="shared" si="39"/>
        <v>-151.82299999999998</v>
      </c>
      <c r="N406" s="21">
        <v>317.064</v>
      </c>
      <c r="O406" s="22">
        <v>0</v>
      </c>
      <c r="P406" s="22">
        <v>0</v>
      </c>
    </row>
    <row r="407" spans="1:16" ht="15.75" outlineLevel="2">
      <c r="A407" s="1" t="s">
        <v>0</v>
      </c>
      <c r="B407" s="1" t="s">
        <v>1</v>
      </c>
      <c r="C407" s="41">
        <f t="shared" si="35"/>
        <v>360</v>
      </c>
      <c r="D407" s="36" t="s">
        <v>2</v>
      </c>
      <c r="E407" s="21">
        <v>23.595</v>
      </c>
      <c r="F407" s="20">
        <v>10</v>
      </c>
      <c r="G407" s="65">
        <f t="shared" si="38"/>
        <v>2.3594999999999997</v>
      </c>
      <c r="H407" s="21">
        <v>103.557</v>
      </c>
      <c r="I407" s="21">
        <v>160.567</v>
      </c>
      <c r="J407" s="21">
        <v>174.236</v>
      </c>
      <c r="K407" s="21">
        <v>0.42</v>
      </c>
      <c r="L407" s="21">
        <v>30.136</v>
      </c>
      <c r="M407" s="29">
        <f t="shared" si="39"/>
        <v>-10.8</v>
      </c>
      <c r="N407" s="21">
        <v>19.336</v>
      </c>
      <c r="O407" s="22">
        <v>70</v>
      </c>
      <c r="P407" s="22">
        <v>0</v>
      </c>
    </row>
    <row r="408" spans="1:16" ht="15.75" outlineLevel="2">
      <c r="A408" s="1" t="s">
        <v>0</v>
      </c>
      <c r="B408" s="1" t="s">
        <v>114</v>
      </c>
      <c r="C408" s="41">
        <f t="shared" si="35"/>
        <v>361</v>
      </c>
      <c r="D408" s="36" t="s">
        <v>115</v>
      </c>
      <c r="E408" s="21">
        <v>383.645</v>
      </c>
      <c r="F408" s="20">
        <v>10</v>
      </c>
      <c r="G408" s="65">
        <f t="shared" si="38"/>
        <v>38.3645</v>
      </c>
      <c r="H408" s="21">
        <v>1847.771</v>
      </c>
      <c r="I408" s="21">
        <v>4095.346</v>
      </c>
      <c r="J408" s="21">
        <v>4539.014</v>
      </c>
      <c r="K408" s="21">
        <v>145.327</v>
      </c>
      <c r="L408" s="21">
        <v>448.204</v>
      </c>
      <c r="M408" s="29">
        <f t="shared" si="39"/>
        <v>-99.07400000000001</v>
      </c>
      <c r="N408" s="21">
        <v>349.13</v>
      </c>
      <c r="O408" s="22">
        <v>55</v>
      </c>
      <c r="P408" s="22">
        <v>0</v>
      </c>
    </row>
    <row r="409" spans="1:16" ht="15.75" outlineLevel="2">
      <c r="A409" s="1" t="s">
        <v>0</v>
      </c>
      <c r="B409" s="1" t="s">
        <v>760</v>
      </c>
      <c r="C409" s="41">
        <f t="shared" si="35"/>
        <v>362</v>
      </c>
      <c r="D409" s="36" t="s">
        <v>761</v>
      </c>
      <c r="E409" s="21">
        <v>3105.069</v>
      </c>
      <c r="F409" s="20">
        <v>10</v>
      </c>
      <c r="G409" s="65">
        <f t="shared" si="38"/>
        <v>310.5069</v>
      </c>
      <c r="H409" s="21">
        <v>5204.601</v>
      </c>
      <c r="I409" s="21">
        <v>11387.708</v>
      </c>
      <c r="J409" s="21">
        <v>6312.589</v>
      </c>
      <c r="K409" s="21">
        <v>118.109</v>
      </c>
      <c r="L409" s="21">
        <v>588.691</v>
      </c>
      <c r="M409" s="29">
        <f t="shared" si="39"/>
        <v>-56.39999999999998</v>
      </c>
      <c r="N409" s="21">
        <v>532.291</v>
      </c>
      <c r="O409" s="22">
        <v>15</v>
      </c>
      <c r="P409" s="22">
        <v>0</v>
      </c>
    </row>
    <row r="410" spans="1:16" ht="15.75" outlineLevel="2">
      <c r="A410" s="1" t="s">
        <v>0</v>
      </c>
      <c r="B410" s="1" t="s">
        <v>451</v>
      </c>
      <c r="C410" s="41">
        <f t="shared" si="35"/>
        <v>363</v>
      </c>
      <c r="D410" s="36" t="s">
        <v>452</v>
      </c>
      <c r="E410" s="21">
        <v>123.602</v>
      </c>
      <c r="F410" s="20">
        <v>10</v>
      </c>
      <c r="G410" s="65">
        <f t="shared" si="38"/>
        <v>12.3602</v>
      </c>
      <c r="H410" s="21">
        <v>7.408</v>
      </c>
      <c r="I410" s="21">
        <v>379.681</v>
      </c>
      <c r="J410" s="21">
        <v>193.419</v>
      </c>
      <c r="K410" s="21">
        <v>29.75</v>
      </c>
      <c r="L410" s="21">
        <v>-33.907</v>
      </c>
      <c r="M410" s="29">
        <f t="shared" si="39"/>
        <v>0</v>
      </c>
      <c r="N410" s="21">
        <v>-33.907</v>
      </c>
      <c r="O410" s="22">
        <v>0</v>
      </c>
      <c r="P410" s="22">
        <v>0</v>
      </c>
    </row>
    <row r="411" spans="1:16" ht="15.75" outlineLevel="2">
      <c r="A411" s="1" t="s">
        <v>0</v>
      </c>
      <c r="B411" s="1" t="s">
        <v>1133</v>
      </c>
      <c r="C411" s="41">
        <f t="shared" si="35"/>
        <v>364</v>
      </c>
      <c r="D411" s="36" t="s">
        <v>1134</v>
      </c>
      <c r="E411" s="21">
        <v>71</v>
      </c>
      <c r="F411" s="20">
        <v>10</v>
      </c>
      <c r="G411" s="65">
        <f t="shared" si="38"/>
        <v>7.1</v>
      </c>
      <c r="H411" s="21">
        <v>-160.718</v>
      </c>
      <c r="I411" s="21">
        <v>286.492</v>
      </c>
      <c r="J411" s="21">
        <v>106.493</v>
      </c>
      <c r="K411" s="21">
        <v>3.634</v>
      </c>
      <c r="L411" s="21">
        <v>-7.852</v>
      </c>
      <c r="M411" s="29">
        <f t="shared" si="39"/>
        <v>0</v>
      </c>
      <c r="N411" s="21">
        <v>-7.852</v>
      </c>
      <c r="O411" s="22">
        <v>0</v>
      </c>
      <c r="P411" s="22">
        <v>0</v>
      </c>
    </row>
    <row r="412" spans="1:16" ht="15.75" outlineLevel="2">
      <c r="A412" s="1" t="s">
        <v>0</v>
      </c>
      <c r="B412" s="1" t="s">
        <v>212</v>
      </c>
      <c r="C412" s="41">
        <f t="shared" si="35"/>
        <v>365</v>
      </c>
      <c r="D412" s="36" t="s">
        <v>213</v>
      </c>
      <c r="E412" s="21">
        <v>178.736</v>
      </c>
      <c r="F412" s="20">
        <v>10</v>
      </c>
      <c r="G412" s="65">
        <f t="shared" si="38"/>
        <v>17.8736</v>
      </c>
      <c r="H412" s="21">
        <v>291.242</v>
      </c>
      <c r="I412" s="21">
        <v>1479.835</v>
      </c>
      <c r="J412" s="21">
        <v>1720.098</v>
      </c>
      <c r="K412" s="21">
        <v>31.55</v>
      </c>
      <c r="L412" s="21">
        <v>97.252</v>
      </c>
      <c r="M412" s="29">
        <f t="shared" si="39"/>
        <v>-24.436999999999998</v>
      </c>
      <c r="N412" s="21">
        <v>72.815</v>
      </c>
      <c r="O412" s="22">
        <v>17.5</v>
      </c>
      <c r="P412" s="22">
        <v>0</v>
      </c>
    </row>
    <row r="413" spans="1:16" ht="15.75" outlineLevel="2">
      <c r="A413" s="1" t="s">
        <v>0</v>
      </c>
      <c r="B413" s="1" t="s">
        <v>1135</v>
      </c>
      <c r="C413" s="41">
        <f t="shared" si="35"/>
        <v>366</v>
      </c>
      <c r="D413" s="36" t="s">
        <v>1136</v>
      </c>
      <c r="E413" s="21">
        <v>11.109</v>
      </c>
      <c r="F413" s="20">
        <v>10</v>
      </c>
      <c r="G413" s="65">
        <f t="shared" si="38"/>
        <v>1.1109</v>
      </c>
      <c r="H413" s="21">
        <v>12.267</v>
      </c>
      <c r="I413" s="21">
        <v>157.397</v>
      </c>
      <c r="J413" s="21">
        <v>164.887</v>
      </c>
      <c r="K413" s="21">
        <v>5.523</v>
      </c>
      <c r="L413" s="21">
        <v>2.064</v>
      </c>
      <c r="M413" s="29">
        <f t="shared" si="39"/>
        <v>-0.899</v>
      </c>
      <c r="N413" s="21">
        <v>1.165</v>
      </c>
      <c r="O413" s="22">
        <v>0</v>
      </c>
      <c r="P413" s="22">
        <v>0</v>
      </c>
    </row>
    <row r="414" spans="1:16" ht="15.75" outlineLevel="2">
      <c r="A414" s="1" t="s">
        <v>0</v>
      </c>
      <c r="B414" s="1" t="s">
        <v>1028</v>
      </c>
      <c r="C414" s="41">
        <f t="shared" si="35"/>
        <v>367</v>
      </c>
      <c r="D414" s="36" t="s">
        <v>1029</v>
      </c>
      <c r="E414" s="21">
        <v>4</v>
      </c>
      <c r="F414" s="20">
        <v>10</v>
      </c>
      <c r="G414" s="65">
        <f t="shared" si="38"/>
        <v>0.4</v>
      </c>
      <c r="H414" s="21">
        <v>-12.614</v>
      </c>
      <c r="I414" s="21">
        <v>0.986</v>
      </c>
      <c r="J414" s="21">
        <v>1.11</v>
      </c>
      <c r="K414" s="21">
        <v>0</v>
      </c>
      <c r="L414" s="21">
        <v>0.416</v>
      </c>
      <c r="M414" s="29">
        <f t="shared" si="39"/>
        <v>-0.16599999999999998</v>
      </c>
      <c r="N414" s="21">
        <v>0.25</v>
      </c>
      <c r="O414" s="22">
        <v>0</v>
      </c>
      <c r="P414" s="22">
        <v>0</v>
      </c>
    </row>
    <row r="415" spans="1:16" ht="15.75" outlineLevel="2">
      <c r="A415" s="1" t="s">
        <v>0</v>
      </c>
      <c r="C415" s="41">
        <f>+C414+1</f>
        <v>368</v>
      </c>
      <c r="D415" s="36" t="s">
        <v>1372</v>
      </c>
      <c r="E415" s="21">
        <v>100</v>
      </c>
      <c r="F415" s="20">
        <v>10</v>
      </c>
      <c r="G415" s="65">
        <f>+E415/F415</f>
        <v>10</v>
      </c>
      <c r="H415" s="21">
        <v>-39.791</v>
      </c>
      <c r="I415" s="21">
        <v>143.961</v>
      </c>
      <c r="J415" s="21">
        <v>0</v>
      </c>
      <c r="K415" s="21">
        <v>20.025</v>
      </c>
      <c r="L415" s="21">
        <v>-29.983</v>
      </c>
      <c r="M415" s="29">
        <f>+N415-L415</f>
        <v>0</v>
      </c>
      <c r="N415" s="21">
        <v>-29.983</v>
      </c>
      <c r="O415" s="22">
        <v>0</v>
      </c>
      <c r="P415" s="22">
        <v>0</v>
      </c>
    </row>
    <row r="416" spans="1:16" ht="15.75" outlineLevel="2">
      <c r="A416" s="1" t="s">
        <v>0</v>
      </c>
      <c r="B416" s="1" t="s">
        <v>578</v>
      </c>
      <c r="C416" s="41">
        <f>+C415+1</f>
        <v>369</v>
      </c>
      <c r="D416" s="36" t="s">
        <v>579</v>
      </c>
      <c r="E416" s="21">
        <v>560.4</v>
      </c>
      <c r="F416" s="20">
        <v>10</v>
      </c>
      <c r="G416" s="65">
        <f t="shared" si="38"/>
        <v>56.04</v>
      </c>
      <c r="H416" s="21">
        <v>973.569</v>
      </c>
      <c r="I416" s="21">
        <v>1296.106</v>
      </c>
      <c r="J416" s="21">
        <v>1573.482</v>
      </c>
      <c r="K416" s="21">
        <v>16.858</v>
      </c>
      <c r="L416" s="21">
        <v>129.294</v>
      </c>
      <c r="M416" s="29">
        <f t="shared" si="39"/>
        <v>-39.539000000000016</v>
      </c>
      <c r="N416" s="21">
        <v>89.755</v>
      </c>
      <c r="O416" s="22">
        <v>20</v>
      </c>
      <c r="P416" s="22">
        <v>0</v>
      </c>
    </row>
    <row r="417" spans="1:16" ht="15.75" outlineLevel="2">
      <c r="A417" s="1" t="s">
        <v>0</v>
      </c>
      <c r="B417" s="1" t="s">
        <v>287</v>
      </c>
      <c r="C417" s="41">
        <f t="shared" si="35"/>
        <v>370</v>
      </c>
      <c r="D417" s="36" t="s">
        <v>288</v>
      </c>
      <c r="E417" s="21">
        <v>20</v>
      </c>
      <c r="F417" s="20">
        <v>5</v>
      </c>
      <c r="G417" s="65">
        <f t="shared" si="38"/>
        <v>4</v>
      </c>
      <c r="H417" s="21">
        <v>70.925</v>
      </c>
      <c r="I417" s="21">
        <v>90.918</v>
      </c>
      <c r="J417" s="21">
        <v>56.104</v>
      </c>
      <c r="K417" s="21">
        <v>1.056</v>
      </c>
      <c r="L417" s="21">
        <v>2.885</v>
      </c>
      <c r="M417" s="29">
        <f t="shared" si="39"/>
        <v>0.9900000000000002</v>
      </c>
      <c r="N417" s="21">
        <v>3.875</v>
      </c>
      <c r="O417" s="22">
        <v>15</v>
      </c>
      <c r="P417" s="22">
        <v>0</v>
      </c>
    </row>
    <row r="418" spans="1:16" ht="15.75" outlineLevel="2">
      <c r="A418" s="1" t="s">
        <v>0</v>
      </c>
      <c r="B418" s="1" t="s">
        <v>572</v>
      </c>
      <c r="C418" s="41">
        <f t="shared" si="35"/>
        <v>371</v>
      </c>
      <c r="D418" s="36" t="s">
        <v>573</v>
      </c>
      <c r="E418" s="21">
        <v>172</v>
      </c>
      <c r="F418" s="20">
        <v>10</v>
      </c>
      <c r="G418" s="65">
        <f t="shared" si="38"/>
        <v>17.2</v>
      </c>
      <c r="H418" s="21">
        <v>-112.872</v>
      </c>
      <c r="I418" s="21">
        <v>508.003</v>
      </c>
      <c r="J418" s="21">
        <v>470.319</v>
      </c>
      <c r="K418" s="21">
        <v>70.802</v>
      </c>
      <c r="L418" s="21">
        <v>-6.609</v>
      </c>
      <c r="M418" s="29">
        <f t="shared" si="39"/>
        <v>-2.497</v>
      </c>
      <c r="N418" s="21">
        <v>-9.106</v>
      </c>
      <c r="O418" s="22">
        <v>0</v>
      </c>
      <c r="P418" s="22">
        <v>0</v>
      </c>
    </row>
    <row r="419" spans="1:16" ht="15.75" outlineLevel="2">
      <c r="A419" s="1" t="s">
        <v>0</v>
      </c>
      <c r="B419" s="1" t="s">
        <v>443</v>
      </c>
      <c r="C419" s="41">
        <f t="shared" si="35"/>
        <v>372</v>
      </c>
      <c r="D419" s="36" t="s">
        <v>444</v>
      </c>
      <c r="E419" s="21">
        <v>340.685</v>
      </c>
      <c r="F419" s="20">
        <v>10</v>
      </c>
      <c r="G419" s="65">
        <f t="shared" si="38"/>
        <v>34.0685</v>
      </c>
      <c r="H419" s="21">
        <v>1689.555</v>
      </c>
      <c r="I419" s="21">
        <v>2766.769</v>
      </c>
      <c r="J419" s="21">
        <v>2448.091</v>
      </c>
      <c r="K419" s="21">
        <v>39.735</v>
      </c>
      <c r="L419" s="21">
        <v>226.505</v>
      </c>
      <c r="M419" s="29">
        <f t="shared" si="39"/>
        <v>-80.04999999999998</v>
      </c>
      <c r="N419" s="21">
        <v>146.455</v>
      </c>
      <c r="O419" s="22">
        <v>20</v>
      </c>
      <c r="P419" s="22">
        <v>0</v>
      </c>
    </row>
    <row r="420" spans="1:16" ht="15.75" outlineLevel="2">
      <c r="A420" s="1" t="s">
        <v>0</v>
      </c>
      <c r="B420" s="1" t="s">
        <v>325</v>
      </c>
      <c r="C420" s="41">
        <f t="shared" si="35"/>
        <v>373</v>
      </c>
      <c r="D420" s="36" t="s">
        <v>326</v>
      </c>
      <c r="E420" s="21">
        <v>150</v>
      </c>
      <c r="F420" s="20">
        <v>10</v>
      </c>
      <c r="G420" s="65">
        <f t="shared" si="38"/>
        <v>15</v>
      </c>
      <c r="H420" s="21">
        <v>432.414</v>
      </c>
      <c r="I420" s="21">
        <v>1281.529</v>
      </c>
      <c r="J420" s="21">
        <v>1007.247</v>
      </c>
      <c r="K420" s="21">
        <v>45.556</v>
      </c>
      <c r="L420" s="21">
        <v>12.366</v>
      </c>
      <c r="M420" s="29">
        <f t="shared" si="39"/>
        <v>-42.949</v>
      </c>
      <c r="N420" s="21">
        <v>-30.583</v>
      </c>
      <c r="O420" s="22">
        <v>0</v>
      </c>
      <c r="P420" s="22">
        <v>0</v>
      </c>
    </row>
    <row r="421" spans="1:16" ht="16.5" outlineLevel="2" thickBot="1">
      <c r="A421" s="1" t="s">
        <v>0</v>
      </c>
      <c r="B421" s="1" t="s">
        <v>1137</v>
      </c>
      <c r="C421" s="41">
        <f t="shared" si="35"/>
        <v>374</v>
      </c>
      <c r="D421" s="53" t="s">
        <v>1138</v>
      </c>
      <c r="E421" s="54">
        <v>1.21</v>
      </c>
      <c r="F421" s="55">
        <v>4</v>
      </c>
      <c r="G421" s="66">
        <f t="shared" si="38"/>
        <v>0.3025</v>
      </c>
      <c r="H421" s="54">
        <v>3.635</v>
      </c>
      <c r="I421" s="54">
        <v>4.246</v>
      </c>
      <c r="J421" s="54">
        <v>3.619</v>
      </c>
      <c r="K421" s="54">
        <v>0.016</v>
      </c>
      <c r="L421" s="54">
        <v>0.417</v>
      </c>
      <c r="M421" s="29">
        <f t="shared" si="39"/>
        <v>-0.133</v>
      </c>
      <c r="N421" s="54">
        <v>0.284</v>
      </c>
      <c r="O421" s="56">
        <v>12.5</v>
      </c>
      <c r="P421" s="56">
        <v>0</v>
      </c>
    </row>
    <row r="422" spans="1:16" ht="16.5" outlineLevel="1" thickBot="1">
      <c r="A422" s="32" t="s">
        <v>1251</v>
      </c>
      <c r="C422" s="43">
        <f>COUNT(C404:C421)</f>
        <v>18</v>
      </c>
      <c r="D422" s="45"/>
      <c r="E422" s="45">
        <f>SUBTOTAL(9,E404:E421)</f>
        <v>8779.669999999998</v>
      </c>
      <c r="F422" s="44"/>
      <c r="G422" s="51">
        <f aca="true" t="shared" si="40" ref="G422:N422">SUBTOTAL(9,G404:G421)</f>
        <v>880.1485</v>
      </c>
      <c r="H422" s="45">
        <f t="shared" si="40"/>
        <v>15607.414999999999</v>
      </c>
      <c r="I422" s="45">
        <f t="shared" si="40"/>
        <v>44468.13699999999</v>
      </c>
      <c r="J422" s="45">
        <f t="shared" si="40"/>
        <v>37397.081000000006</v>
      </c>
      <c r="K422" s="45">
        <f t="shared" si="40"/>
        <v>2047.9539999999997</v>
      </c>
      <c r="L422" s="45">
        <f t="shared" si="40"/>
        <v>2087.992</v>
      </c>
      <c r="M422" s="45">
        <f t="shared" si="40"/>
        <v>-534.943</v>
      </c>
      <c r="N422" s="45">
        <f t="shared" si="40"/>
        <v>1553.0490000000002</v>
      </c>
      <c r="O422" s="46"/>
      <c r="P422" s="46"/>
    </row>
    <row r="423" spans="1:16" ht="15.75" outlineLevel="1">
      <c r="A423" s="32"/>
      <c r="C423" s="47"/>
      <c r="D423" s="34"/>
      <c r="E423" s="57"/>
      <c r="F423" s="27"/>
      <c r="G423" s="67"/>
      <c r="H423" s="57"/>
      <c r="I423" s="57"/>
      <c r="J423" s="57"/>
      <c r="K423" s="57"/>
      <c r="L423" s="57"/>
      <c r="M423" s="57"/>
      <c r="N423" s="57"/>
      <c r="O423" s="58"/>
      <c r="P423" s="58"/>
    </row>
    <row r="424" spans="1:16" ht="18.75" outlineLevel="1">
      <c r="A424" s="32"/>
      <c r="C424" s="47"/>
      <c r="D424" s="19" t="s">
        <v>1291</v>
      </c>
      <c r="E424" s="57"/>
      <c r="F424" s="27"/>
      <c r="G424" s="67"/>
      <c r="H424" s="57"/>
      <c r="I424" s="57"/>
      <c r="J424" s="57"/>
      <c r="K424" s="57"/>
      <c r="L424" s="57"/>
      <c r="M424" s="57"/>
      <c r="N424" s="57"/>
      <c r="O424" s="58"/>
      <c r="P424" s="58"/>
    </row>
    <row r="425" spans="1:16" ht="15.75" outlineLevel="1">
      <c r="A425" s="32"/>
      <c r="C425" s="47"/>
      <c r="D425" s="34"/>
      <c r="E425" s="57"/>
      <c r="F425" s="27"/>
      <c r="G425" s="67"/>
      <c r="H425" s="57"/>
      <c r="I425" s="57"/>
      <c r="J425" s="57"/>
      <c r="K425" s="57"/>
      <c r="L425" s="57"/>
      <c r="M425" s="57"/>
      <c r="N425" s="57"/>
      <c r="O425" s="58"/>
      <c r="P425" s="58"/>
    </row>
    <row r="426" spans="1:16" ht="15.75" outlineLevel="2">
      <c r="A426" s="1" t="s">
        <v>184</v>
      </c>
      <c r="B426" s="1" t="s">
        <v>667</v>
      </c>
      <c r="C426" s="40">
        <f>+C421+1</f>
        <v>375</v>
      </c>
      <c r="D426" s="35" t="s">
        <v>668</v>
      </c>
      <c r="E426" s="29">
        <v>113.969</v>
      </c>
      <c r="F426" s="28">
        <v>10</v>
      </c>
      <c r="G426" s="64">
        <f aca="true" t="shared" si="41" ref="G426:G431">+E426/F426</f>
        <v>11.396899999999999</v>
      </c>
      <c r="H426" s="29">
        <v>-34.779</v>
      </c>
      <c r="I426" s="29">
        <v>140.382</v>
      </c>
      <c r="J426" s="29">
        <v>139.933</v>
      </c>
      <c r="K426" s="29">
        <v>7.677</v>
      </c>
      <c r="L426" s="29">
        <v>-23.065</v>
      </c>
      <c r="M426" s="29">
        <f aca="true" t="shared" si="42" ref="M426:M431">+N426-L426</f>
        <v>-0.7029999999999994</v>
      </c>
      <c r="N426" s="29">
        <v>-23.768</v>
      </c>
      <c r="O426" s="30">
        <v>0</v>
      </c>
      <c r="P426" s="30">
        <v>0</v>
      </c>
    </row>
    <row r="427" spans="1:16" ht="15.75" outlineLevel="2">
      <c r="A427" s="1" t="s">
        <v>184</v>
      </c>
      <c r="B427" s="1" t="s">
        <v>576</v>
      </c>
      <c r="C427" s="41">
        <f t="shared" si="35"/>
        <v>376</v>
      </c>
      <c r="D427" s="36" t="s">
        <v>577</v>
      </c>
      <c r="E427" s="21">
        <v>150.635</v>
      </c>
      <c r="F427" s="20">
        <v>10</v>
      </c>
      <c r="G427" s="65">
        <f t="shared" si="41"/>
        <v>15.0635</v>
      </c>
      <c r="H427" s="21">
        <v>-528.962</v>
      </c>
      <c r="I427" s="21">
        <v>431.618</v>
      </c>
      <c r="J427" s="21">
        <v>10.014</v>
      </c>
      <c r="K427" s="21">
        <v>76.434</v>
      </c>
      <c r="L427" s="21">
        <v>-112.69</v>
      </c>
      <c r="M427" s="29">
        <f t="shared" si="42"/>
        <v>-0.15000000000000568</v>
      </c>
      <c r="N427" s="21">
        <v>-112.84</v>
      </c>
      <c r="O427" s="22">
        <v>0</v>
      </c>
      <c r="P427" s="22">
        <v>0</v>
      </c>
    </row>
    <row r="428" spans="1:16" ht="15.75" outlineLevel="2">
      <c r="A428" s="1" t="s">
        <v>184</v>
      </c>
      <c r="B428" s="1" t="s">
        <v>185</v>
      </c>
      <c r="C428" s="41">
        <f t="shared" si="35"/>
        <v>377</v>
      </c>
      <c r="D428" s="36" t="s">
        <v>186</v>
      </c>
      <c r="E428" s="21">
        <v>28.102</v>
      </c>
      <c r="F428" s="20">
        <v>10</v>
      </c>
      <c r="G428" s="65">
        <f t="shared" si="41"/>
        <v>2.8102</v>
      </c>
      <c r="H428" s="21">
        <v>-46.981</v>
      </c>
      <c r="I428" s="21">
        <v>245.886</v>
      </c>
      <c r="J428" s="21">
        <v>115.769</v>
      </c>
      <c r="K428" s="21">
        <v>12.065</v>
      </c>
      <c r="L428" s="21">
        <v>-75.765</v>
      </c>
      <c r="M428" s="29">
        <f t="shared" si="42"/>
        <v>11.299999999999997</v>
      </c>
      <c r="N428" s="21">
        <v>-64.465</v>
      </c>
      <c r="O428" s="22">
        <v>0</v>
      </c>
      <c r="P428" s="22">
        <v>0</v>
      </c>
    </row>
    <row r="429" spans="1:16" ht="15.75" outlineLevel="2">
      <c r="A429" s="1" t="s">
        <v>184</v>
      </c>
      <c r="B429" s="1" t="s">
        <v>366</v>
      </c>
      <c r="C429" s="41">
        <f t="shared" si="35"/>
        <v>378</v>
      </c>
      <c r="D429" s="36" t="s">
        <v>367</v>
      </c>
      <c r="E429" s="21">
        <v>35.574</v>
      </c>
      <c r="F429" s="20">
        <v>10</v>
      </c>
      <c r="G429" s="65">
        <f t="shared" si="41"/>
        <v>3.5574</v>
      </c>
      <c r="H429" s="21">
        <v>-40.796</v>
      </c>
      <c r="I429" s="21">
        <v>170.894</v>
      </c>
      <c r="J429" s="21">
        <v>167.566</v>
      </c>
      <c r="K429" s="21">
        <v>13.174</v>
      </c>
      <c r="L429" s="21">
        <v>-40.509</v>
      </c>
      <c r="M429" s="29">
        <f t="shared" si="42"/>
        <v>-1.1139999999999972</v>
      </c>
      <c r="N429" s="21">
        <v>-41.623</v>
      </c>
      <c r="O429" s="22">
        <v>0</v>
      </c>
      <c r="P429" s="22">
        <v>0</v>
      </c>
    </row>
    <row r="430" spans="1:16" ht="15.75" outlineLevel="2">
      <c r="A430" s="1" t="s">
        <v>184</v>
      </c>
      <c r="B430" s="1" t="s">
        <v>553</v>
      </c>
      <c r="C430" s="41">
        <f t="shared" si="35"/>
        <v>379</v>
      </c>
      <c r="D430" s="36" t="s">
        <v>554</v>
      </c>
      <c r="E430" s="21">
        <v>37.45</v>
      </c>
      <c r="F430" s="20">
        <v>10</v>
      </c>
      <c r="G430" s="65">
        <f t="shared" si="41"/>
        <v>3.745</v>
      </c>
      <c r="H430" s="21">
        <v>58.393</v>
      </c>
      <c r="I430" s="21">
        <v>484.093</v>
      </c>
      <c r="J430" s="21">
        <v>150.462</v>
      </c>
      <c r="K430" s="21">
        <v>0.81</v>
      </c>
      <c r="L430" s="21">
        <v>4.745</v>
      </c>
      <c r="M430" s="29">
        <f t="shared" si="42"/>
        <v>-2.039</v>
      </c>
      <c r="N430" s="21">
        <v>2.706</v>
      </c>
      <c r="O430" s="22">
        <v>7</v>
      </c>
      <c r="P430" s="22">
        <v>0</v>
      </c>
    </row>
    <row r="431" spans="1:16" ht="16.5" outlineLevel="2" thickBot="1">
      <c r="A431" s="1" t="s">
        <v>184</v>
      </c>
      <c r="B431" s="1" t="s">
        <v>483</v>
      </c>
      <c r="C431" s="41">
        <f t="shared" si="35"/>
        <v>380</v>
      </c>
      <c r="D431" s="53" t="s">
        <v>484</v>
      </c>
      <c r="E431" s="54">
        <v>69.566</v>
      </c>
      <c r="F431" s="55">
        <v>5</v>
      </c>
      <c r="G431" s="66">
        <f t="shared" si="41"/>
        <v>13.9132</v>
      </c>
      <c r="H431" s="54">
        <v>387.592</v>
      </c>
      <c r="I431" s="54">
        <v>894.324</v>
      </c>
      <c r="J431" s="54">
        <v>1552.384</v>
      </c>
      <c r="K431" s="54">
        <v>20.237</v>
      </c>
      <c r="L431" s="54">
        <v>161.772</v>
      </c>
      <c r="M431" s="29">
        <f t="shared" si="42"/>
        <v>-49.74199999999999</v>
      </c>
      <c r="N431" s="54">
        <v>112.03</v>
      </c>
      <c r="O431" s="56">
        <v>80</v>
      </c>
      <c r="P431" s="56">
        <v>0</v>
      </c>
    </row>
    <row r="432" spans="1:16" ht="16.5" outlineLevel="1" thickBot="1">
      <c r="A432" s="32" t="s">
        <v>1252</v>
      </c>
      <c r="C432" s="43">
        <f>COUNT(C426:C431)</f>
        <v>6</v>
      </c>
      <c r="D432" s="45"/>
      <c r="E432" s="45">
        <f>SUBTOTAL(9,E426:E431)</f>
        <v>435.29599999999994</v>
      </c>
      <c r="F432" s="44"/>
      <c r="G432" s="51">
        <f aca="true" t="shared" si="43" ref="G432:N432">SUBTOTAL(9,G426:G431)</f>
        <v>50.4862</v>
      </c>
      <c r="H432" s="45">
        <f t="shared" si="43"/>
        <v>-205.53300000000002</v>
      </c>
      <c r="I432" s="45">
        <f t="shared" si="43"/>
        <v>2367.197</v>
      </c>
      <c r="J432" s="45">
        <f t="shared" si="43"/>
        <v>2136.128</v>
      </c>
      <c r="K432" s="45">
        <f t="shared" si="43"/>
        <v>130.397</v>
      </c>
      <c r="L432" s="45">
        <f t="shared" si="43"/>
        <v>-85.512</v>
      </c>
      <c r="M432" s="45">
        <f t="shared" si="43"/>
        <v>-42.44799999999999</v>
      </c>
      <c r="N432" s="45">
        <f t="shared" si="43"/>
        <v>-127.96000000000001</v>
      </c>
      <c r="O432" s="46"/>
      <c r="P432" s="46"/>
    </row>
    <row r="433" spans="1:16" ht="15.75" outlineLevel="1">
      <c r="A433" s="32"/>
      <c r="C433" s="47"/>
      <c r="D433" s="34"/>
      <c r="E433" s="57"/>
      <c r="F433" s="27"/>
      <c r="G433" s="67"/>
      <c r="H433" s="57"/>
      <c r="I433" s="57"/>
      <c r="J433" s="57"/>
      <c r="K433" s="57"/>
      <c r="L433" s="57"/>
      <c r="M433" s="57"/>
      <c r="N433" s="57"/>
      <c r="O433" s="58"/>
      <c r="P433" s="58"/>
    </row>
    <row r="434" spans="1:16" ht="18.75" outlineLevel="1">
      <c r="A434" s="32"/>
      <c r="C434" s="47"/>
      <c r="D434" s="19" t="s">
        <v>1292</v>
      </c>
      <c r="E434" s="57"/>
      <c r="F434" s="27"/>
      <c r="G434" s="67"/>
      <c r="H434" s="57"/>
      <c r="I434" s="57"/>
      <c r="J434" s="57"/>
      <c r="K434" s="57"/>
      <c r="L434" s="57"/>
      <c r="M434" s="57"/>
      <c r="N434" s="57"/>
      <c r="O434" s="58"/>
      <c r="P434" s="58"/>
    </row>
    <row r="435" spans="1:16" ht="15.75" outlineLevel="1">
      <c r="A435" s="32"/>
      <c r="C435" s="47"/>
      <c r="D435" s="34"/>
      <c r="E435" s="57"/>
      <c r="F435" s="27"/>
      <c r="G435" s="67"/>
      <c r="H435" s="57"/>
      <c r="I435" s="57"/>
      <c r="J435" s="57"/>
      <c r="K435" s="57"/>
      <c r="L435" s="57"/>
      <c r="M435" s="57"/>
      <c r="N435" s="57"/>
      <c r="O435" s="58"/>
      <c r="P435" s="58"/>
    </row>
    <row r="436" spans="1:16" ht="15.75" outlineLevel="2">
      <c r="A436" s="1" t="s">
        <v>11</v>
      </c>
      <c r="B436" s="1" t="s">
        <v>59</v>
      </c>
      <c r="C436" s="40">
        <f>+C431+1</f>
        <v>381</v>
      </c>
      <c r="D436" s="35" t="s">
        <v>60</v>
      </c>
      <c r="E436" s="29">
        <v>57.636</v>
      </c>
      <c r="F436" s="28">
        <v>10</v>
      </c>
      <c r="G436" s="64">
        <f aca="true" t="shared" si="44" ref="G436:G472">+E436/F436</f>
        <v>5.7636</v>
      </c>
      <c r="H436" s="29">
        <v>77.81</v>
      </c>
      <c r="I436" s="29">
        <v>586.331</v>
      </c>
      <c r="J436" s="29">
        <v>918.096</v>
      </c>
      <c r="K436" s="29">
        <v>36.334</v>
      </c>
      <c r="L436" s="29">
        <v>51.197</v>
      </c>
      <c r="M436" s="29">
        <f>+N436-L436</f>
        <v>-9.340000000000003</v>
      </c>
      <c r="N436" s="29">
        <v>41.857</v>
      </c>
      <c r="O436" s="30">
        <v>0</v>
      </c>
      <c r="P436" s="30">
        <v>0</v>
      </c>
    </row>
    <row r="437" spans="1:16" ht="15.75" outlineLevel="2">
      <c r="A437" s="1" t="s">
        <v>11</v>
      </c>
      <c r="B437" s="1" t="s">
        <v>772</v>
      </c>
      <c r="C437" s="41">
        <f t="shared" si="35"/>
        <v>382</v>
      </c>
      <c r="D437" s="36" t="s">
        <v>773</v>
      </c>
      <c r="E437" s="21">
        <v>173.623</v>
      </c>
      <c r="F437" s="20">
        <v>10</v>
      </c>
      <c r="G437" s="65">
        <f t="shared" si="44"/>
        <v>17.362299999999998</v>
      </c>
      <c r="H437" s="21">
        <v>424.886</v>
      </c>
      <c r="I437" s="21">
        <v>1450.181</v>
      </c>
      <c r="J437" s="21">
        <v>1270.682</v>
      </c>
      <c r="K437" s="21">
        <v>74.81</v>
      </c>
      <c r="L437" s="21">
        <v>-10.857</v>
      </c>
      <c r="M437" s="29">
        <f aca="true" t="shared" si="45" ref="M437:M472">+N437-L437</f>
        <v>11.479999999999999</v>
      </c>
      <c r="N437" s="21">
        <v>0.623</v>
      </c>
      <c r="O437" s="22">
        <v>0</v>
      </c>
      <c r="P437" s="22">
        <v>0</v>
      </c>
    </row>
    <row r="438" spans="1:16" ht="15.75" outlineLevel="2">
      <c r="A438" s="1" t="s">
        <v>11</v>
      </c>
      <c r="B438" s="1" t="s">
        <v>904</v>
      </c>
      <c r="C438" s="41">
        <f t="shared" si="35"/>
        <v>383</v>
      </c>
      <c r="D438" s="36" t="s">
        <v>905</v>
      </c>
      <c r="E438" s="21">
        <v>146.666</v>
      </c>
      <c r="F438" s="20">
        <v>10</v>
      </c>
      <c r="G438" s="65">
        <f t="shared" si="44"/>
        <v>14.666599999999999</v>
      </c>
      <c r="H438" s="21">
        <v>-808.558</v>
      </c>
      <c r="I438" s="21">
        <v>522.687</v>
      </c>
      <c r="J438" s="21">
        <v>210.679</v>
      </c>
      <c r="K438" s="21">
        <v>77.707</v>
      </c>
      <c r="L438" s="21">
        <v>-152.998</v>
      </c>
      <c r="M438" s="29">
        <f t="shared" si="45"/>
        <v>-1.177000000000021</v>
      </c>
      <c r="N438" s="21">
        <v>-154.175</v>
      </c>
      <c r="O438" s="22">
        <v>0</v>
      </c>
      <c r="P438" s="22">
        <v>0</v>
      </c>
    </row>
    <row r="439" spans="1:16" ht="15.75" outlineLevel="2">
      <c r="A439" s="1" t="s">
        <v>11</v>
      </c>
      <c r="B439" s="1" t="s">
        <v>906</v>
      </c>
      <c r="C439" s="41">
        <f t="shared" si="35"/>
        <v>384</v>
      </c>
      <c r="D439" s="36" t="s">
        <v>907</v>
      </c>
      <c r="E439" s="21">
        <v>185.703</v>
      </c>
      <c r="F439" s="20">
        <v>10</v>
      </c>
      <c r="G439" s="65">
        <f t="shared" si="44"/>
        <v>18.5703</v>
      </c>
      <c r="H439" s="21">
        <v>195.045</v>
      </c>
      <c r="I439" s="21">
        <v>1686.109</v>
      </c>
      <c r="J439" s="21">
        <v>1054.217</v>
      </c>
      <c r="K439" s="21">
        <v>148.003</v>
      </c>
      <c r="L439" s="21">
        <v>-124.617</v>
      </c>
      <c r="M439" s="29">
        <f t="shared" si="45"/>
        <v>5.106000000000009</v>
      </c>
      <c r="N439" s="21">
        <v>-119.511</v>
      </c>
      <c r="O439" s="22">
        <v>0</v>
      </c>
      <c r="P439" s="22">
        <v>0</v>
      </c>
    </row>
    <row r="440" spans="1:16" ht="15.75" outlineLevel="2">
      <c r="A440" s="1" t="s">
        <v>11</v>
      </c>
      <c r="B440" s="1" t="s">
        <v>1139</v>
      </c>
      <c r="C440" s="41">
        <f t="shared" si="35"/>
        <v>385</v>
      </c>
      <c r="D440" s="36" t="s">
        <v>1140</v>
      </c>
      <c r="E440" s="21">
        <v>244.071</v>
      </c>
      <c r="F440" s="20">
        <v>10</v>
      </c>
      <c r="G440" s="65">
        <f t="shared" si="44"/>
        <v>24.4071</v>
      </c>
      <c r="H440" s="21">
        <v>80.252</v>
      </c>
      <c r="I440" s="21">
        <v>1177.593</v>
      </c>
      <c r="J440" s="21">
        <v>628.499</v>
      </c>
      <c r="K440" s="21">
        <v>58.703</v>
      </c>
      <c r="L440" s="21">
        <v>-117.243</v>
      </c>
      <c r="M440" s="29">
        <f t="shared" si="45"/>
        <v>-3.14200000000001</v>
      </c>
      <c r="N440" s="21">
        <v>-120.385</v>
      </c>
      <c r="O440" s="22">
        <v>0</v>
      </c>
      <c r="P440" s="22">
        <v>0</v>
      </c>
    </row>
    <row r="441" spans="1:16" ht="15.75" outlineLevel="2">
      <c r="A441" s="1" t="s">
        <v>11</v>
      </c>
      <c r="B441" s="1" t="s">
        <v>836</v>
      </c>
      <c r="C441" s="41">
        <f t="shared" si="35"/>
        <v>386</v>
      </c>
      <c r="D441" s="36" t="s">
        <v>837</v>
      </c>
      <c r="E441" s="21">
        <v>94.5</v>
      </c>
      <c r="F441" s="20">
        <v>10</v>
      </c>
      <c r="G441" s="65">
        <f t="shared" si="44"/>
        <v>9.45</v>
      </c>
      <c r="H441" s="21">
        <v>24.816</v>
      </c>
      <c r="I441" s="21">
        <v>439.837</v>
      </c>
      <c r="J441" s="21">
        <v>604.043</v>
      </c>
      <c r="K441" s="21">
        <v>63.218</v>
      </c>
      <c r="L441" s="21">
        <v>26.993</v>
      </c>
      <c r="M441" s="29">
        <f t="shared" si="45"/>
        <v>25.175</v>
      </c>
      <c r="N441" s="21">
        <v>52.168</v>
      </c>
      <c r="O441" s="22">
        <v>12.5</v>
      </c>
      <c r="P441" s="22">
        <v>0</v>
      </c>
    </row>
    <row r="442" spans="1:16" ht="15.75" outlineLevel="2">
      <c r="A442" s="1" t="s">
        <v>11</v>
      </c>
      <c r="B442" s="1" t="s">
        <v>812</v>
      </c>
      <c r="C442" s="41">
        <f t="shared" si="35"/>
        <v>387</v>
      </c>
      <c r="D442" s="36" t="s">
        <v>813</v>
      </c>
      <c r="E442" s="21">
        <v>87.247</v>
      </c>
      <c r="F442" s="20">
        <v>10</v>
      </c>
      <c r="G442" s="65">
        <f t="shared" si="44"/>
        <v>8.7247</v>
      </c>
      <c r="H442" s="21">
        <v>-604.155</v>
      </c>
      <c r="I442" s="21">
        <v>637.78</v>
      </c>
      <c r="J442" s="21">
        <v>425.6</v>
      </c>
      <c r="K442" s="21">
        <v>100.358</v>
      </c>
      <c r="L442" s="21">
        <v>-257.727</v>
      </c>
      <c r="M442" s="29">
        <f t="shared" si="45"/>
        <v>-2.472000000000037</v>
      </c>
      <c r="N442" s="21">
        <v>-260.199</v>
      </c>
      <c r="O442" s="22">
        <v>0</v>
      </c>
      <c r="P442" s="22">
        <v>0</v>
      </c>
    </row>
    <row r="443" spans="1:16" ht="15.75" outlineLevel="2">
      <c r="A443" s="1" t="s">
        <v>11</v>
      </c>
      <c r="B443" s="1" t="s">
        <v>1141</v>
      </c>
      <c r="C443" s="41">
        <f t="shared" si="35"/>
        <v>388</v>
      </c>
      <c r="D443" s="36" t="s">
        <v>1142</v>
      </c>
      <c r="E443" s="21">
        <v>191.28</v>
      </c>
      <c r="F443" s="20">
        <v>10</v>
      </c>
      <c r="G443" s="65">
        <f t="shared" si="44"/>
        <v>19.128</v>
      </c>
      <c r="H443" s="21">
        <v>479.558</v>
      </c>
      <c r="I443" s="21">
        <v>628.081</v>
      </c>
      <c r="J443" s="21">
        <v>1286.688</v>
      </c>
      <c r="K443" s="21">
        <v>23.351</v>
      </c>
      <c r="L443" s="21">
        <v>124.183</v>
      </c>
      <c r="M443" s="29">
        <f t="shared" si="45"/>
        <v>-20.713000000000008</v>
      </c>
      <c r="N443" s="21">
        <v>103.47</v>
      </c>
      <c r="O443" s="22">
        <v>30</v>
      </c>
      <c r="P443" s="22">
        <v>0</v>
      </c>
    </row>
    <row r="444" spans="1:16" ht="15.75" outlineLevel="2">
      <c r="A444" s="1" t="s">
        <v>11</v>
      </c>
      <c r="B444" s="1" t="s">
        <v>834</v>
      </c>
      <c r="C444" s="41">
        <f t="shared" si="35"/>
        <v>389</v>
      </c>
      <c r="D444" s="36" t="s">
        <v>835</v>
      </c>
      <c r="E444" s="21">
        <v>190.022</v>
      </c>
      <c r="F444" s="20">
        <v>10</v>
      </c>
      <c r="G444" s="65">
        <f t="shared" si="44"/>
        <v>19.0022</v>
      </c>
      <c r="H444" s="21">
        <v>345.733</v>
      </c>
      <c r="I444" s="21">
        <v>689.409</v>
      </c>
      <c r="J444" s="21">
        <v>1452.264</v>
      </c>
      <c r="K444" s="21">
        <v>32.715</v>
      </c>
      <c r="L444" s="21">
        <v>83.187</v>
      </c>
      <c r="M444" s="29">
        <f t="shared" si="45"/>
        <v>-35.696</v>
      </c>
      <c r="N444" s="21">
        <v>47.491</v>
      </c>
      <c r="O444" s="22">
        <v>15</v>
      </c>
      <c r="P444" s="22">
        <v>0</v>
      </c>
    </row>
    <row r="445" spans="1:16" ht="15.75" outlineLevel="2">
      <c r="A445" s="1" t="s">
        <v>11</v>
      </c>
      <c r="B445" s="1" t="s">
        <v>960</v>
      </c>
      <c r="C445" s="41">
        <f t="shared" si="35"/>
        <v>390</v>
      </c>
      <c r="D445" s="36" t="s">
        <v>961</v>
      </c>
      <c r="E445" s="21">
        <v>182.559</v>
      </c>
      <c r="F445" s="20">
        <v>10</v>
      </c>
      <c r="G445" s="65">
        <f t="shared" si="44"/>
        <v>18.2559</v>
      </c>
      <c r="H445" s="21">
        <v>197.038</v>
      </c>
      <c r="I445" s="21">
        <v>2436.867</v>
      </c>
      <c r="J445" s="21">
        <v>796.927</v>
      </c>
      <c r="K445" s="21">
        <v>194.194</v>
      </c>
      <c r="L445" s="21">
        <v>-203.105</v>
      </c>
      <c r="M445" s="29">
        <f t="shared" si="45"/>
        <v>-11.655000000000001</v>
      </c>
      <c r="N445" s="21">
        <v>-214.76</v>
      </c>
      <c r="O445" s="22">
        <v>0</v>
      </c>
      <c r="P445" s="22">
        <v>0</v>
      </c>
    </row>
    <row r="446" spans="1:16" ht="15.75" outlineLevel="2">
      <c r="A446" s="1" t="s">
        <v>11</v>
      </c>
      <c r="B446" s="1" t="s">
        <v>640</v>
      </c>
      <c r="C446" s="41">
        <f t="shared" si="35"/>
        <v>391</v>
      </c>
      <c r="D446" s="36" t="s">
        <v>641</v>
      </c>
      <c r="E446" s="21">
        <v>125.513</v>
      </c>
      <c r="F446" s="20">
        <v>10</v>
      </c>
      <c r="G446" s="65">
        <f t="shared" si="44"/>
        <v>12.551300000000001</v>
      </c>
      <c r="H446" s="21">
        <v>60.705</v>
      </c>
      <c r="I446" s="21">
        <v>1209.683</v>
      </c>
      <c r="J446" s="21">
        <v>565.801</v>
      </c>
      <c r="K446" s="21">
        <v>94.401</v>
      </c>
      <c r="L446" s="21">
        <v>-124.238</v>
      </c>
      <c r="M446" s="29">
        <f t="shared" si="45"/>
        <v>-2.8299999999999983</v>
      </c>
      <c r="N446" s="21">
        <v>-127.068</v>
      </c>
      <c r="O446" s="22">
        <v>0</v>
      </c>
      <c r="P446" s="22">
        <v>0</v>
      </c>
    </row>
    <row r="447" spans="1:16" ht="15.75" outlineLevel="2">
      <c r="A447" s="1" t="s">
        <v>11</v>
      </c>
      <c r="B447" s="1" t="s">
        <v>175</v>
      </c>
      <c r="C447" s="41">
        <f t="shared" si="35"/>
        <v>392</v>
      </c>
      <c r="D447" s="36" t="s">
        <v>176</v>
      </c>
      <c r="E447" s="21">
        <v>50.297</v>
      </c>
      <c r="F447" s="20">
        <v>10</v>
      </c>
      <c r="G447" s="65">
        <f t="shared" si="44"/>
        <v>5.0297</v>
      </c>
      <c r="H447" s="21">
        <v>-241.517</v>
      </c>
      <c r="I447" s="21">
        <v>958.679</v>
      </c>
      <c r="J447" s="21">
        <v>1000.325</v>
      </c>
      <c r="K447" s="21">
        <v>105.981</v>
      </c>
      <c r="L447" s="21">
        <v>5.696</v>
      </c>
      <c r="M447" s="29">
        <f t="shared" si="45"/>
        <v>-5.273</v>
      </c>
      <c r="N447" s="21">
        <v>0.423</v>
      </c>
      <c r="O447" s="22">
        <v>0</v>
      </c>
      <c r="P447" s="22">
        <v>0</v>
      </c>
    </row>
    <row r="448" spans="1:16" ht="15.75" outlineLevel="2">
      <c r="A448" s="1" t="s">
        <v>11</v>
      </c>
      <c r="B448" s="1" t="s">
        <v>1334</v>
      </c>
      <c r="C448" s="41">
        <f t="shared" si="35"/>
        <v>393</v>
      </c>
      <c r="D448" s="36" t="s">
        <v>1335</v>
      </c>
      <c r="E448" s="21">
        <v>13.5</v>
      </c>
      <c r="F448" s="20">
        <v>10</v>
      </c>
      <c r="G448" s="65">
        <f t="shared" si="44"/>
        <v>1.35</v>
      </c>
      <c r="H448" s="21">
        <v>141.302</v>
      </c>
      <c r="I448" s="21">
        <v>226.179</v>
      </c>
      <c r="J448" s="21">
        <v>127.893</v>
      </c>
      <c r="K448" s="21">
        <v>1.509</v>
      </c>
      <c r="L448" s="21">
        <v>-7.011</v>
      </c>
      <c r="M448" s="29">
        <f t="shared" si="45"/>
        <v>-0.577</v>
      </c>
      <c r="N448" s="21">
        <v>-7.588</v>
      </c>
      <c r="O448" s="22">
        <v>7</v>
      </c>
      <c r="P448" s="22">
        <v>0</v>
      </c>
    </row>
    <row r="449" spans="1:16" ht="15.75" outlineLevel="2">
      <c r="A449" s="1" t="s">
        <v>11</v>
      </c>
      <c r="B449" s="1" t="s">
        <v>754</v>
      </c>
      <c r="C449" s="41">
        <f t="shared" si="35"/>
        <v>394</v>
      </c>
      <c r="D449" s="36" t="s">
        <v>755</v>
      </c>
      <c r="E449" s="21">
        <v>162</v>
      </c>
      <c r="F449" s="20">
        <v>5</v>
      </c>
      <c r="G449" s="65">
        <f t="shared" si="44"/>
        <v>32.4</v>
      </c>
      <c r="H449" s="21">
        <v>663.739</v>
      </c>
      <c r="I449" s="21">
        <v>1358.358</v>
      </c>
      <c r="J449" s="21">
        <v>871.007</v>
      </c>
      <c r="K449" s="21">
        <v>4.603</v>
      </c>
      <c r="L449" s="21">
        <v>9.609</v>
      </c>
      <c r="M449" s="29">
        <f t="shared" si="45"/>
        <v>-12</v>
      </c>
      <c r="N449" s="21">
        <v>-2.391</v>
      </c>
      <c r="O449" s="22">
        <v>0</v>
      </c>
      <c r="P449" s="22">
        <v>0</v>
      </c>
    </row>
    <row r="450" spans="1:16" ht="15.75" outlineLevel="2">
      <c r="A450" s="1" t="s">
        <v>11</v>
      </c>
      <c r="B450" s="1" t="s">
        <v>14</v>
      </c>
      <c r="C450" s="41">
        <f t="shared" si="35"/>
        <v>395</v>
      </c>
      <c r="D450" s="36" t="s">
        <v>15</v>
      </c>
      <c r="E450" s="21">
        <v>200</v>
      </c>
      <c r="F450" s="20">
        <v>5</v>
      </c>
      <c r="G450" s="65">
        <f t="shared" si="44"/>
        <v>40</v>
      </c>
      <c r="H450" s="21">
        <v>310.173</v>
      </c>
      <c r="I450" s="21">
        <v>457.66</v>
      </c>
      <c r="J450" s="21">
        <v>550.096</v>
      </c>
      <c r="K450" s="21">
        <v>5.681</v>
      </c>
      <c r="L450" s="21">
        <v>105.603</v>
      </c>
      <c r="M450" s="29">
        <f t="shared" si="45"/>
        <v>-19.843999999999994</v>
      </c>
      <c r="N450" s="21">
        <v>85.759</v>
      </c>
      <c r="O450" s="22">
        <v>35</v>
      </c>
      <c r="P450" s="22">
        <v>0</v>
      </c>
    </row>
    <row r="451" spans="1:16" ht="15.75" outlineLevel="2">
      <c r="A451" s="1" t="s">
        <v>11</v>
      </c>
      <c r="B451" s="1" t="s">
        <v>792</v>
      </c>
      <c r="C451" s="41">
        <f t="shared" si="35"/>
        <v>396</v>
      </c>
      <c r="D451" s="36" t="s">
        <v>793</v>
      </c>
      <c r="E451" s="21">
        <v>324</v>
      </c>
      <c r="F451" s="20">
        <v>10</v>
      </c>
      <c r="G451" s="65">
        <f t="shared" si="44"/>
        <v>32.4</v>
      </c>
      <c r="H451" s="21">
        <v>248.349</v>
      </c>
      <c r="I451" s="21">
        <v>1745.548</v>
      </c>
      <c r="J451" s="21">
        <v>1606.658</v>
      </c>
      <c r="K451" s="21">
        <v>149.816</v>
      </c>
      <c r="L451" s="21">
        <v>81.888</v>
      </c>
      <c r="M451" s="29">
        <f t="shared" si="45"/>
        <v>-8.034000000000006</v>
      </c>
      <c r="N451" s="21">
        <v>73.854</v>
      </c>
      <c r="O451" s="22">
        <v>0</v>
      </c>
      <c r="P451" s="22">
        <v>0</v>
      </c>
    </row>
    <row r="452" spans="1:16" ht="15.75" outlineLevel="2">
      <c r="A452" s="1" t="s">
        <v>11</v>
      </c>
      <c r="B452" s="1" t="s">
        <v>840</v>
      </c>
      <c r="C452" s="41">
        <f t="shared" si="35"/>
        <v>397</v>
      </c>
      <c r="D452" s="36" t="s">
        <v>841</v>
      </c>
      <c r="E452" s="21">
        <v>110</v>
      </c>
      <c r="F452" s="20">
        <v>10</v>
      </c>
      <c r="G452" s="65">
        <f t="shared" si="44"/>
        <v>11</v>
      </c>
      <c r="H452" s="21">
        <v>256.345</v>
      </c>
      <c r="I452" s="21">
        <v>358.77</v>
      </c>
      <c r="J452" s="21">
        <v>1200.363</v>
      </c>
      <c r="K452" s="21">
        <v>32.189</v>
      </c>
      <c r="L452" s="21">
        <v>172.46</v>
      </c>
      <c r="M452" s="29">
        <f t="shared" si="45"/>
        <v>-28.798000000000002</v>
      </c>
      <c r="N452" s="21">
        <v>143.662</v>
      </c>
      <c r="O452" s="22">
        <v>15</v>
      </c>
      <c r="P452" s="22">
        <v>0</v>
      </c>
    </row>
    <row r="453" spans="1:16" ht="15.75" outlineLevel="2">
      <c r="A453" s="1" t="s">
        <v>11</v>
      </c>
      <c r="B453" s="1" t="s">
        <v>1143</v>
      </c>
      <c r="C453" s="41">
        <f t="shared" si="35"/>
        <v>398</v>
      </c>
      <c r="D453" s="36" t="s">
        <v>1144</v>
      </c>
      <c r="E453" s="21">
        <v>27.092</v>
      </c>
      <c r="F453" s="20">
        <v>10</v>
      </c>
      <c r="G453" s="65">
        <f t="shared" si="44"/>
        <v>2.7092</v>
      </c>
      <c r="H453" s="21">
        <v>14.458</v>
      </c>
      <c r="I453" s="21">
        <v>735.466</v>
      </c>
      <c r="J453" s="21">
        <v>1102.937</v>
      </c>
      <c r="K453" s="21">
        <v>20.127</v>
      </c>
      <c r="L453" s="21">
        <v>15.761</v>
      </c>
      <c r="M453" s="29">
        <f t="shared" si="45"/>
        <v>0.2060000000000013</v>
      </c>
      <c r="N453" s="21">
        <v>15.967</v>
      </c>
      <c r="O453" s="22">
        <v>10</v>
      </c>
      <c r="P453" s="22">
        <v>0</v>
      </c>
    </row>
    <row r="454" spans="1:16" ht="15.75" outlineLevel="2">
      <c r="A454" s="1" t="s">
        <v>11</v>
      </c>
      <c r="B454" s="1" t="s">
        <v>1145</v>
      </c>
      <c r="C454" s="41">
        <f t="shared" si="35"/>
        <v>399</v>
      </c>
      <c r="D454" s="36" t="s">
        <v>1146</v>
      </c>
      <c r="E454" s="21">
        <v>205.772</v>
      </c>
      <c r="F454" s="20">
        <v>10</v>
      </c>
      <c r="G454" s="65">
        <f t="shared" si="44"/>
        <v>20.577199999999998</v>
      </c>
      <c r="H454" s="21">
        <v>213.82</v>
      </c>
      <c r="I454" s="21">
        <v>984.482</v>
      </c>
      <c r="J454" s="21">
        <v>1137.192</v>
      </c>
      <c r="K454" s="21">
        <v>98.019</v>
      </c>
      <c r="L454" s="21">
        <v>25.143</v>
      </c>
      <c r="M454" s="29">
        <f t="shared" si="45"/>
        <v>-6.943000000000001</v>
      </c>
      <c r="N454" s="21">
        <v>18.2</v>
      </c>
      <c r="O454" s="22">
        <v>5</v>
      </c>
      <c r="P454" s="22">
        <v>0</v>
      </c>
    </row>
    <row r="455" spans="1:16" ht="15.75" outlineLevel="2">
      <c r="A455" s="1" t="s">
        <v>11</v>
      </c>
      <c r="B455" s="1" t="s">
        <v>876</v>
      </c>
      <c r="C455" s="41">
        <f t="shared" si="35"/>
        <v>400</v>
      </c>
      <c r="D455" s="36" t="s">
        <v>877</v>
      </c>
      <c r="E455" s="21">
        <v>160.175</v>
      </c>
      <c r="F455" s="20">
        <v>10</v>
      </c>
      <c r="G455" s="65">
        <f t="shared" si="44"/>
        <v>16.017500000000002</v>
      </c>
      <c r="H455" s="21">
        <v>-363.452</v>
      </c>
      <c r="I455" s="21">
        <v>607.725</v>
      </c>
      <c r="J455" s="21">
        <v>654.266</v>
      </c>
      <c r="K455" s="21">
        <v>52.347</v>
      </c>
      <c r="L455" s="21">
        <v>-63.878</v>
      </c>
      <c r="M455" s="29">
        <f t="shared" si="45"/>
        <v>0</v>
      </c>
      <c r="N455" s="21">
        <v>-63.878</v>
      </c>
      <c r="O455" s="22">
        <v>0</v>
      </c>
      <c r="P455" s="22">
        <v>0</v>
      </c>
    </row>
    <row r="456" spans="1:16" ht="15.75" outlineLevel="2">
      <c r="A456" s="1" t="s">
        <v>11</v>
      </c>
      <c r="B456" s="1" t="s">
        <v>1147</v>
      </c>
      <c r="C456" s="41">
        <f t="shared" si="35"/>
        <v>401</v>
      </c>
      <c r="D456" s="36" t="s">
        <v>1148</v>
      </c>
      <c r="E456" s="21">
        <v>94.867</v>
      </c>
      <c r="F456" s="20">
        <v>10</v>
      </c>
      <c r="G456" s="65">
        <f t="shared" si="44"/>
        <v>9.4867</v>
      </c>
      <c r="H456" s="21">
        <v>170.604</v>
      </c>
      <c r="I456" s="21">
        <v>827.108</v>
      </c>
      <c r="J456" s="21">
        <v>907.626</v>
      </c>
      <c r="K456" s="21">
        <v>55.18</v>
      </c>
      <c r="L456" s="21">
        <v>50.299</v>
      </c>
      <c r="M456" s="29">
        <f t="shared" si="45"/>
        <v>-4.573999999999998</v>
      </c>
      <c r="N456" s="21">
        <v>45.725</v>
      </c>
      <c r="O456" s="22">
        <v>15</v>
      </c>
      <c r="P456" s="22">
        <v>0</v>
      </c>
    </row>
    <row r="457" spans="1:16" ht="15.75" outlineLevel="2">
      <c r="A457" s="1" t="s">
        <v>11</v>
      </c>
      <c r="B457" s="1" t="s">
        <v>862</v>
      </c>
      <c r="C457" s="41">
        <f t="shared" si="35"/>
        <v>402</v>
      </c>
      <c r="D457" s="36" t="s">
        <v>863</v>
      </c>
      <c r="E457" s="21">
        <v>98.437</v>
      </c>
      <c r="F457" s="20">
        <v>10</v>
      </c>
      <c r="G457" s="65">
        <f t="shared" si="44"/>
        <v>9.8437</v>
      </c>
      <c r="H457" s="21">
        <v>154.065</v>
      </c>
      <c r="I457" s="21">
        <v>611.185</v>
      </c>
      <c r="J457" s="21">
        <v>682.372</v>
      </c>
      <c r="K457" s="21">
        <v>32.987</v>
      </c>
      <c r="L457" s="21">
        <v>-99.291</v>
      </c>
      <c r="M457" s="29">
        <f t="shared" si="45"/>
        <v>-4.293000000000006</v>
      </c>
      <c r="N457" s="21">
        <v>-103.584</v>
      </c>
      <c r="O457" s="22">
        <v>0</v>
      </c>
      <c r="P457" s="22">
        <v>0</v>
      </c>
    </row>
    <row r="458" spans="1:16" ht="15.75" outlineLevel="2">
      <c r="A458" s="1" t="s">
        <v>11</v>
      </c>
      <c r="B458" s="1" t="s">
        <v>806</v>
      </c>
      <c r="C458" s="41">
        <f t="shared" si="35"/>
        <v>403</v>
      </c>
      <c r="D458" s="36" t="s">
        <v>807</v>
      </c>
      <c r="E458" s="21">
        <v>63.888</v>
      </c>
      <c r="F458" s="20">
        <v>10</v>
      </c>
      <c r="G458" s="65">
        <f t="shared" si="44"/>
        <v>6.3888</v>
      </c>
      <c r="H458" s="21">
        <v>-13.416</v>
      </c>
      <c r="I458" s="21">
        <v>590.212</v>
      </c>
      <c r="J458" s="21">
        <v>515.996</v>
      </c>
      <c r="K458" s="21">
        <v>64.48</v>
      </c>
      <c r="L458" s="21">
        <v>-148.443</v>
      </c>
      <c r="M458" s="29">
        <f t="shared" si="45"/>
        <v>15.488</v>
      </c>
      <c r="N458" s="21">
        <v>-132.955</v>
      </c>
      <c r="O458" s="22">
        <v>0</v>
      </c>
      <c r="P458" s="22">
        <v>0</v>
      </c>
    </row>
    <row r="459" spans="1:16" ht="15.75" outlineLevel="2">
      <c r="A459" s="1" t="s">
        <v>11</v>
      </c>
      <c r="B459" s="1" t="s">
        <v>822</v>
      </c>
      <c r="C459" s="41">
        <f aca="true" t="shared" si="46" ref="C459:C472">+C458+1</f>
        <v>404</v>
      </c>
      <c r="D459" s="36" t="s">
        <v>823</v>
      </c>
      <c r="E459" s="21">
        <v>141</v>
      </c>
      <c r="F459" s="20">
        <v>10</v>
      </c>
      <c r="G459" s="65">
        <f t="shared" si="44"/>
        <v>14.1</v>
      </c>
      <c r="H459" s="21">
        <v>-438.388</v>
      </c>
      <c r="I459" s="21">
        <v>457.893</v>
      </c>
      <c r="J459" s="21">
        <v>333.546</v>
      </c>
      <c r="K459" s="21">
        <v>59.815</v>
      </c>
      <c r="L459" s="21">
        <v>-102.122</v>
      </c>
      <c r="M459" s="29">
        <f t="shared" si="45"/>
        <v>-1.676000000000002</v>
      </c>
      <c r="N459" s="21">
        <v>-103.798</v>
      </c>
      <c r="O459" s="22">
        <v>0</v>
      </c>
      <c r="P459" s="22">
        <v>0</v>
      </c>
    </row>
    <row r="460" spans="1:16" ht="15.75" outlineLevel="2">
      <c r="A460" s="1" t="s">
        <v>11</v>
      </c>
      <c r="B460" s="1" t="s">
        <v>1149</v>
      </c>
      <c r="C460" s="41">
        <f t="shared" si="46"/>
        <v>405</v>
      </c>
      <c r="D460" s="36" t="s">
        <v>1150</v>
      </c>
      <c r="E460" s="21">
        <v>51.707</v>
      </c>
      <c r="F460" s="20">
        <v>10</v>
      </c>
      <c r="G460" s="65">
        <f t="shared" si="44"/>
        <v>5.1707</v>
      </c>
      <c r="H460" s="21">
        <v>438.987</v>
      </c>
      <c r="I460" s="21">
        <v>714.399</v>
      </c>
      <c r="J460" s="21">
        <v>1037.174</v>
      </c>
      <c r="K460" s="21">
        <v>14.902</v>
      </c>
      <c r="L460" s="21">
        <v>132.549</v>
      </c>
      <c r="M460" s="29">
        <f t="shared" si="45"/>
        <v>-22.92500000000001</v>
      </c>
      <c r="N460" s="21">
        <v>109.624</v>
      </c>
      <c r="O460" s="22">
        <v>60</v>
      </c>
      <c r="P460" s="22">
        <v>0</v>
      </c>
    </row>
    <row r="461" spans="1:16" ht="15.75" outlineLevel="2">
      <c r="A461" s="1" t="s">
        <v>11</v>
      </c>
      <c r="B461" s="1" t="s">
        <v>824</v>
      </c>
      <c r="C461" s="41">
        <f t="shared" si="46"/>
        <v>406</v>
      </c>
      <c r="D461" s="36" t="s">
        <v>825</v>
      </c>
      <c r="E461" s="21">
        <v>108.5</v>
      </c>
      <c r="F461" s="20">
        <v>10</v>
      </c>
      <c r="G461" s="65">
        <f t="shared" si="44"/>
        <v>10.85</v>
      </c>
      <c r="H461" s="21">
        <v>-775.016</v>
      </c>
      <c r="I461" s="21">
        <v>290.227</v>
      </c>
      <c r="J461" s="21">
        <v>345.815</v>
      </c>
      <c r="K461" s="21">
        <v>28.757</v>
      </c>
      <c r="L461" s="21">
        <v>-79.092</v>
      </c>
      <c r="M461" s="29">
        <f t="shared" si="45"/>
        <v>-1.8599999999999994</v>
      </c>
      <c r="N461" s="21">
        <v>-80.952</v>
      </c>
      <c r="O461" s="22">
        <v>0</v>
      </c>
      <c r="P461" s="22">
        <v>0</v>
      </c>
    </row>
    <row r="462" spans="1:16" ht="15.75" outlineLevel="2">
      <c r="A462" s="1" t="s">
        <v>11</v>
      </c>
      <c r="B462" s="1" t="s">
        <v>1151</v>
      </c>
      <c r="C462" s="41">
        <f t="shared" si="46"/>
        <v>407</v>
      </c>
      <c r="D462" s="36" t="s">
        <v>1152</v>
      </c>
      <c r="E462" s="21">
        <v>37.5</v>
      </c>
      <c r="F462" s="20">
        <v>10</v>
      </c>
      <c r="G462" s="65">
        <f t="shared" si="44"/>
        <v>3.75</v>
      </c>
      <c r="H462" s="21">
        <v>732.104</v>
      </c>
      <c r="I462" s="21">
        <v>1035.451</v>
      </c>
      <c r="J462" s="21">
        <v>450.669</v>
      </c>
      <c r="K462" s="21">
        <v>16.056</v>
      </c>
      <c r="L462" s="21">
        <v>-10.378</v>
      </c>
      <c r="M462" s="29">
        <f t="shared" si="45"/>
        <v>0.8000000000000007</v>
      </c>
      <c r="N462" s="21">
        <v>-9.578</v>
      </c>
      <c r="O462" s="22">
        <v>30</v>
      </c>
      <c r="P462" s="22">
        <v>0</v>
      </c>
    </row>
    <row r="463" spans="1:16" ht="15.75" outlineLevel="2">
      <c r="A463" s="1" t="s">
        <v>11</v>
      </c>
      <c r="B463" s="1" t="s">
        <v>1153</v>
      </c>
      <c r="C463" s="41">
        <f t="shared" si="46"/>
        <v>408</v>
      </c>
      <c r="D463" s="36" t="s">
        <v>1154</v>
      </c>
      <c r="E463" s="21">
        <v>223.08</v>
      </c>
      <c r="F463" s="20">
        <v>10</v>
      </c>
      <c r="G463" s="65">
        <f t="shared" si="44"/>
        <v>22.308</v>
      </c>
      <c r="H463" s="21">
        <v>-48.55</v>
      </c>
      <c r="I463" s="21">
        <v>998.514</v>
      </c>
      <c r="J463" s="21">
        <v>452.158</v>
      </c>
      <c r="K463" s="21">
        <v>66.843</v>
      </c>
      <c r="L463" s="21">
        <v>-91.869</v>
      </c>
      <c r="M463" s="29">
        <f t="shared" si="45"/>
        <v>-2.4470000000000027</v>
      </c>
      <c r="N463" s="21">
        <v>-94.316</v>
      </c>
      <c r="O463" s="22">
        <v>0</v>
      </c>
      <c r="P463" s="22">
        <v>0</v>
      </c>
    </row>
    <row r="464" spans="1:16" ht="15.75" outlineLevel="2">
      <c r="A464" s="1" t="s">
        <v>11</v>
      </c>
      <c r="B464" s="1" t="s">
        <v>1155</v>
      </c>
      <c r="C464" s="41">
        <f t="shared" si="46"/>
        <v>409</v>
      </c>
      <c r="D464" s="36" t="s">
        <v>1156</v>
      </c>
      <c r="E464" s="21">
        <v>11.216</v>
      </c>
      <c r="F464" s="20">
        <v>10</v>
      </c>
      <c r="G464" s="65">
        <f t="shared" si="44"/>
        <v>1.1216</v>
      </c>
      <c r="H464" s="21">
        <v>-308.65</v>
      </c>
      <c r="I464" s="21">
        <v>39.051</v>
      </c>
      <c r="J464" s="21">
        <v>0</v>
      </c>
      <c r="K464" s="21">
        <v>2.862</v>
      </c>
      <c r="L464" s="21">
        <v>-3.846</v>
      </c>
      <c r="M464" s="29">
        <f t="shared" si="45"/>
        <v>-0.0030000000000001137</v>
      </c>
      <c r="N464" s="21">
        <v>-3.849</v>
      </c>
      <c r="O464" s="22">
        <v>0</v>
      </c>
      <c r="P464" s="22">
        <v>0</v>
      </c>
    </row>
    <row r="465" spans="1:16" ht="15.75" outlineLevel="2">
      <c r="A465" s="1" t="s">
        <v>11</v>
      </c>
      <c r="B465" s="1" t="s">
        <v>794</v>
      </c>
      <c r="C465" s="41">
        <f t="shared" si="46"/>
        <v>410</v>
      </c>
      <c r="D465" s="36" t="s">
        <v>795</v>
      </c>
      <c r="E465" s="21">
        <v>119.46</v>
      </c>
      <c r="F465" s="20">
        <v>10</v>
      </c>
      <c r="G465" s="65">
        <f t="shared" si="44"/>
        <v>11.946</v>
      </c>
      <c r="H465" s="21">
        <v>52.271</v>
      </c>
      <c r="I465" s="21">
        <v>692.559</v>
      </c>
      <c r="J465" s="21">
        <v>346.068</v>
      </c>
      <c r="K465" s="21">
        <v>37.086</v>
      </c>
      <c r="L465" s="21">
        <v>-119.238</v>
      </c>
      <c r="M465" s="29">
        <f t="shared" si="45"/>
        <v>0.7459999999999951</v>
      </c>
      <c r="N465" s="21">
        <v>-118.492</v>
      </c>
      <c r="O465" s="22">
        <v>0</v>
      </c>
      <c r="P465" s="22">
        <v>0</v>
      </c>
    </row>
    <row r="466" spans="1:16" ht="15.75" outlineLevel="2">
      <c r="A466" s="1" t="s">
        <v>11</v>
      </c>
      <c r="B466" s="1" t="s">
        <v>774</v>
      </c>
      <c r="C466" s="41">
        <f t="shared" si="46"/>
        <v>411</v>
      </c>
      <c r="D466" s="36" t="s">
        <v>775</v>
      </c>
      <c r="E466" s="21">
        <v>120.111</v>
      </c>
      <c r="F466" s="20">
        <v>10</v>
      </c>
      <c r="G466" s="65">
        <f t="shared" si="44"/>
        <v>12.0111</v>
      </c>
      <c r="H466" s="21">
        <v>287.771</v>
      </c>
      <c r="I466" s="21">
        <v>637.234</v>
      </c>
      <c r="J466" s="21">
        <v>1686.139</v>
      </c>
      <c r="K466" s="21">
        <v>36.264</v>
      </c>
      <c r="L466" s="21">
        <v>206.345</v>
      </c>
      <c r="M466" s="29">
        <f t="shared" si="45"/>
        <v>-90.819</v>
      </c>
      <c r="N466" s="21">
        <v>115.526</v>
      </c>
      <c r="O466" s="22">
        <v>60</v>
      </c>
      <c r="P466" s="22">
        <v>0</v>
      </c>
    </row>
    <row r="467" spans="1:16" ht="15.75" outlineLevel="2">
      <c r="A467" s="1" t="s">
        <v>11</v>
      </c>
      <c r="B467" s="1" t="s">
        <v>908</v>
      </c>
      <c r="C467" s="41">
        <f t="shared" si="46"/>
        <v>412</v>
      </c>
      <c r="D467" s="36" t="s">
        <v>909</v>
      </c>
      <c r="E467" s="21">
        <v>211.188</v>
      </c>
      <c r="F467" s="20">
        <v>10</v>
      </c>
      <c r="G467" s="65">
        <f t="shared" si="44"/>
        <v>21.1188</v>
      </c>
      <c r="H467" s="21">
        <v>125.668</v>
      </c>
      <c r="I467" s="21">
        <v>1161.139</v>
      </c>
      <c r="J467" s="21">
        <v>802.594</v>
      </c>
      <c r="K467" s="21">
        <v>104.673</v>
      </c>
      <c r="L467" s="21">
        <v>-147.511</v>
      </c>
      <c r="M467" s="29">
        <f t="shared" si="45"/>
        <v>-4.2379999999999995</v>
      </c>
      <c r="N467" s="21">
        <v>-151.749</v>
      </c>
      <c r="O467" s="22">
        <v>0</v>
      </c>
      <c r="P467" s="22">
        <v>0</v>
      </c>
    </row>
    <row r="468" spans="1:16" ht="15.75" outlineLevel="2">
      <c r="A468" s="1" t="s">
        <v>11</v>
      </c>
      <c r="B468" s="1" t="s">
        <v>864</v>
      </c>
      <c r="C468" s="41">
        <f t="shared" si="46"/>
        <v>413</v>
      </c>
      <c r="D468" s="36" t="s">
        <v>865</v>
      </c>
      <c r="E468" s="21">
        <v>292.86</v>
      </c>
      <c r="F468" s="20">
        <v>10</v>
      </c>
      <c r="G468" s="65">
        <f t="shared" si="44"/>
        <v>29.286</v>
      </c>
      <c r="H468" s="21">
        <v>526.59</v>
      </c>
      <c r="I468" s="21">
        <v>1815.615</v>
      </c>
      <c r="J468" s="21">
        <v>2615.804</v>
      </c>
      <c r="K468" s="21">
        <v>173.675</v>
      </c>
      <c r="L468" s="21">
        <v>124.673</v>
      </c>
      <c r="M468" s="29">
        <f t="shared" si="45"/>
        <v>-14.022999999999996</v>
      </c>
      <c r="N468" s="21">
        <v>110.65</v>
      </c>
      <c r="O468" s="22">
        <v>15</v>
      </c>
      <c r="P468" s="22">
        <v>0</v>
      </c>
    </row>
    <row r="469" spans="1:16" ht="15.75" outlineLevel="2">
      <c r="A469" s="1" t="s">
        <v>11</v>
      </c>
      <c r="B469" s="1" t="s">
        <v>12</v>
      </c>
      <c r="C469" s="41">
        <f t="shared" si="46"/>
        <v>414</v>
      </c>
      <c r="D469" s="36" t="s">
        <v>13</v>
      </c>
      <c r="E469" s="21">
        <v>104.25</v>
      </c>
      <c r="F469" s="20">
        <v>10</v>
      </c>
      <c r="G469" s="65">
        <f t="shared" si="44"/>
        <v>10.425</v>
      </c>
      <c r="H469" s="21">
        <v>90.617</v>
      </c>
      <c r="I469" s="21">
        <v>676.862</v>
      </c>
      <c r="J469" s="21">
        <v>525.011</v>
      </c>
      <c r="K469" s="21">
        <v>45.233</v>
      </c>
      <c r="L469" s="21">
        <v>-56.063</v>
      </c>
      <c r="M469" s="29">
        <f t="shared" si="45"/>
        <v>21.396</v>
      </c>
      <c r="N469" s="21">
        <v>-34.667</v>
      </c>
      <c r="O469" s="22">
        <v>0</v>
      </c>
      <c r="P469" s="22">
        <v>0</v>
      </c>
    </row>
    <row r="470" spans="1:16" ht="15.75" outlineLevel="2">
      <c r="A470" s="1" t="s">
        <v>11</v>
      </c>
      <c r="B470" s="1" t="s">
        <v>141</v>
      </c>
      <c r="C470" s="41">
        <f t="shared" si="46"/>
        <v>415</v>
      </c>
      <c r="D470" s="36" t="s">
        <v>1336</v>
      </c>
      <c r="E470" s="21">
        <v>249.316</v>
      </c>
      <c r="F470" s="20">
        <v>10</v>
      </c>
      <c r="G470" s="65">
        <f t="shared" si="44"/>
        <v>24.9316</v>
      </c>
      <c r="H470" s="21">
        <v>419.091</v>
      </c>
      <c r="I470" s="21">
        <v>798.544</v>
      </c>
      <c r="J470" s="21">
        <v>1385.566</v>
      </c>
      <c r="K470" s="21">
        <v>38.825</v>
      </c>
      <c r="L470" s="21">
        <v>195.889</v>
      </c>
      <c r="M470" s="29">
        <f t="shared" si="45"/>
        <v>-6.927999999999997</v>
      </c>
      <c r="N470" s="21">
        <v>188.961</v>
      </c>
      <c r="O470" s="22">
        <v>5</v>
      </c>
      <c r="P470" s="22">
        <v>0</v>
      </c>
    </row>
    <row r="471" spans="1:16" ht="15.75" outlineLevel="2">
      <c r="A471" s="1" t="s">
        <v>11</v>
      </c>
      <c r="B471" s="1" t="s">
        <v>866</v>
      </c>
      <c r="C471" s="41">
        <f t="shared" si="46"/>
        <v>416</v>
      </c>
      <c r="D471" s="36" t="s">
        <v>867</v>
      </c>
      <c r="E471" s="21">
        <v>150.232</v>
      </c>
      <c r="F471" s="20">
        <v>10</v>
      </c>
      <c r="G471" s="65">
        <f t="shared" si="44"/>
        <v>15.0232</v>
      </c>
      <c r="H471" s="21">
        <v>136.578</v>
      </c>
      <c r="I471" s="21">
        <v>724.919</v>
      </c>
      <c r="J471" s="21">
        <v>716.192</v>
      </c>
      <c r="K471" s="21">
        <v>17.092</v>
      </c>
      <c r="L471" s="21">
        <v>19.892</v>
      </c>
      <c r="M471" s="29">
        <f t="shared" si="45"/>
        <v>-7.2219999999999995</v>
      </c>
      <c r="N471" s="21">
        <v>12.67</v>
      </c>
      <c r="O471" s="22">
        <v>0</v>
      </c>
      <c r="P471" s="22">
        <v>0</v>
      </c>
    </row>
    <row r="472" spans="1:16" ht="16.5" outlineLevel="2" thickBot="1">
      <c r="A472" s="1" t="s">
        <v>11</v>
      </c>
      <c r="B472" s="1" t="s">
        <v>473</v>
      </c>
      <c r="C472" s="41">
        <f t="shared" si="46"/>
        <v>417</v>
      </c>
      <c r="D472" s="53" t="s">
        <v>474</v>
      </c>
      <c r="E472" s="54">
        <v>30</v>
      </c>
      <c r="F472" s="55">
        <v>10</v>
      </c>
      <c r="G472" s="66">
        <f t="shared" si="44"/>
        <v>3</v>
      </c>
      <c r="H472" s="54">
        <v>-338.657</v>
      </c>
      <c r="I472" s="54">
        <v>325.212</v>
      </c>
      <c r="J472" s="54">
        <v>555.273</v>
      </c>
      <c r="K472" s="54">
        <v>43.309</v>
      </c>
      <c r="L472" s="54">
        <v>-4.022</v>
      </c>
      <c r="M472" s="29">
        <f t="shared" si="45"/>
        <v>-271.60200000000003</v>
      </c>
      <c r="N472" s="54">
        <v>-275.624</v>
      </c>
      <c r="O472" s="56">
        <v>0</v>
      </c>
      <c r="P472" s="56">
        <v>0</v>
      </c>
    </row>
    <row r="473" spans="1:16" ht="16.5" outlineLevel="1" thickBot="1">
      <c r="A473" s="32" t="s">
        <v>1253</v>
      </c>
      <c r="C473" s="43">
        <f>COUNT(C436:C472)</f>
        <v>37</v>
      </c>
      <c r="D473" s="45"/>
      <c r="E473" s="45">
        <f>SUBTOTAL(9,E436:E472)</f>
        <v>5039.267999999999</v>
      </c>
      <c r="F473" s="44"/>
      <c r="G473" s="51">
        <f aca="true" t="shared" si="47" ref="G473:N473">SUBTOTAL(9,G436:G472)</f>
        <v>540.1268</v>
      </c>
      <c r="H473" s="45">
        <f t="shared" si="47"/>
        <v>2928.0160000000005</v>
      </c>
      <c r="I473" s="45">
        <f t="shared" si="47"/>
        <v>31293.549000000006</v>
      </c>
      <c r="J473" s="45">
        <f t="shared" si="47"/>
        <v>30822.235999999994</v>
      </c>
      <c r="K473" s="45">
        <f t="shared" si="47"/>
        <v>2212.105000000001</v>
      </c>
      <c r="L473" s="45">
        <f t="shared" si="47"/>
        <v>-492.1819999999997</v>
      </c>
      <c r="M473" s="45">
        <f t="shared" si="47"/>
        <v>-520.7070000000001</v>
      </c>
      <c r="N473" s="45">
        <f t="shared" si="47"/>
        <v>-1012.8890000000001</v>
      </c>
      <c r="O473" s="46"/>
      <c r="P473" s="46"/>
    </row>
    <row r="474" spans="1:16" ht="15.75" outlineLevel="1">
      <c r="A474" s="32"/>
      <c r="C474" s="47"/>
      <c r="D474" s="34"/>
      <c r="E474" s="57"/>
      <c r="F474" s="27"/>
      <c r="G474" s="67"/>
      <c r="H474" s="57"/>
      <c r="I474" s="57"/>
      <c r="J474" s="57"/>
      <c r="K474" s="57"/>
      <c r="L474" s="57"/>
      <c r="M474" s="57"/>
      <c r="N474" s="57"/>
      <c r="O474" s="58"/>
      <c r="P474" s="58"/>
    </row>
    <row r="475" spans="1:16" ht="18.75" outlineLevel="1">
      <c r="A475" s="32"/>
      <c r="C475" s="47"/>
      <c r="D475" s="19" t="s">
        <v>1293</v>
      </c>
      <c r="E475" s="57"/>
      <c r="F475" s="27"/>
      <c r="G475" s="67"/>
      <c r="H475" s="57"/>
      <c r="I475" s="57"/>
      <c r="J475" s="57"/>
      <c r="K475" s="57"/>
      <c r="L475" s="57"/>
      <c r="M475" s="57"/>
      <c r="N475" s="57"/>
      <c r="O475" s="58"/>
      <c r="P475" s="58"/>
    </row>
    <row r="476" spans="1:16" ht="15.75" outlineLevel="1">
      <c r="A476" s="32"/>
      <c r="C476" s="47"/>
      <c r="D476" s="34"/>
      <c r="E476" s="57"/>
      <c r="F476" s="27"/>
      <c r="G476" s="67"/>
      <c r="H476" s="57"/>
      <c r="I476" s="57"/>
      <c r="J476" s="57"/>
      <c r="K476" s="57"/>
      <c r="L476" s="57"/>
      <c r="M476" s="57"/>
      <c r="N476" s="57"/>
      <c r="O476" s="58"/>
      <c r="P476" s="58"/>
    </row>
    <row r="477" spans="1:16" ht="15.75" outlineLevel="2">
      <c r="A477" s="1" t="s">
        <v>19</v>
      </c>
      <c r="B477" s="1" t="s">
        <v>998</v>
      </c>
      <c r="C477" s="40">
        <f>+C472+1</f>
        <v>418</v>
      </c>
      <c r="D477" s="35" t="s">
        <v>999</v>
      </c>
      <c r="E477" s="29">
        <v>721.629</v>
      </c>
      <c r="F477" s="28">
        <v>10</v>
      </c>
      <c r="G477" s="64">
        <f aca="true" t="shared" si="48" ref="G477:G498">+E477/F477</f>
        <v>72.16290000000001</v>
      </c>
      <c r="H477" s="29">
        <v>1030.344</v>
      </c>
      <c r="I477" s="29">
        <v>1428.506</v>
      </c>
      <c r="J477" s="29">
        <v>1369.773</v>
      </c>
      <c r="K477" s="29">
        <v>23.257</v>
      </c>
      <c r="L477" s="29">
        <v>189.297</v>
      </c>
      <c r="M477" s="29">
        <f>+N477-L477</f>
        <v>-93.39099999999999</v>
      </c>
      <c r="N477" s="29">
        <v>95.906</v>
      </c>
      <c r="O477" s="30">
        <v>15</v>
      </c>
      <c r="P477" s="30">
        <v>10</v>
      </c>
    </row>
    <row r="478" spans="1:16" ht="15.75" outlineLevel="2">
      <c r="A478" s="1" t="s">
        <v>19</v>
      </c>
      <c r="B478" s="1" t="s">
        <v>20</v>
      </c>
      <c r="C478" s="41">
        <f aca="true" t="shared" si="49" ref="C478:C498">+C477+1</f>
        <v>419</v>
      </c>
      <c r="D478" s="36" t="s">
        <v>21</v>
      </c>
      <c r="E478" s="21">
        <v>1934.696</v>
      </c>
      <c r="F478" s="20">
        <v>10</v>
      </c>
      <c r="G478" s="65">
        <f t="shared" si="48"/>
        <v>193.46959999999999</v>
      </c>
      <c r="H478" s="21">
        <v>2178.263</v>
      </c>
      <c r="I478" s="21">
        <v>4763.429</v>
      </c>
      <c r="J478" s="21">
        <v>1738.326</v>
      </c>
      <c r="K478" s="21">
        <v>245.426</v>
      </c>
      <c r="L478" s="21">
        <v>328.83</v>
      </c>
      <c r="M478" s="29">
        <f aca="true" t="shared" si="50" ref="M478:M498">+N478-L478</f>
        <v>-8.939999999999998</v>
      </c>
      <c r="N478" s="21">
        <v>319.89</v>
      </c>
      <c r="O478" s="22">
        <v>7.5</v>
      </c>
      <c r="P478" s="22">
        <v>0</v>
      </c>
    </row>
    <row r="479" spans="1:16" ht="15.75" outlineLevel="2">
      <c r="A479" s="1" t="s">
        <v>19</v>
      </c>
      <c r="B479" s="1" t="s">
        <v>1157</v>
      </c>
      <c r="C479" s="41">
        <f t="shared" si="49"/>
        <v>420</v>
      </c>
      <c r="D479" s="36" t="s">
        <v>1158</v>
      </c>
      <c r="E479" s="21">
        <v>5624.563</v>
      </c>
      <c r="F479" s="20">
        <v>10</v>
      </c>
      <c r="G479" s="65">
        <f t="shared" si="48"/>
        <v>562.4563</v>
      </c>
      <c r="H479" s="21">
        <v>5839.402</v>
      </c>
      <c r="I479" s="21">
        <v>8428.295</v>
      </c>
      <c r="J479" s="21">
        <v>0</v>
      </c>
      <c r="K479" s="21">
        <v>0</v>
      </c>
      <c r="L479" s="21">
        <v>0</v>
      </c>
      <c r="M479" s="29">
        <f t="shared" si="50"/>
        <v>0</v>
      </c>
      <c r="N479" s="21">
        <v>0</v>
      </c>
      <c r="O479" s="22">
        <v>0</v>
      </c>
      <c r="P479" s="22">
        <v>0</v>
      </c>
    </row>
    <row r="480" spans="1:16" ht="15.75" outlineLevel="2">
      <c r="A480" s="1" t="s">
        <v>19</v>
      </c>
      <c r="B480" s="1" t="s">
        <v>331</v>
      </c>
      <c r="C480" s="41">
        <f t="shared" si="49"/>
        <v>421</v>
      </c>
      <c r="D480" s="36" t="s">
        <v>332</v>
      </c>
      <c r="E480" s="21">
        <v>481.324</v>
      </c>
      <c r="F480" s="20">
        <v>10</v>
      </c>
      <c r="G480" s="65">
        <f t="shared" si="48"/>
        <v>48.132400000000004</v>
      </c>
      <c r="H480" s="21">
        <v>916.475</v>
      </c>
      <c r="I480" s="21">
        <v>1630.514</v>
      </c>
      <c r="J480" s="21">
        <v>1422.966</v>
      </c>
      <c r="K480" s="21">
        <v>24.696</v>
      </c>
      <c r="L480" s="21">
        <v>167.584</v>
      </c>
      <c r="M480" s="29">
        <f t="shared" si="50"/>
        <v>-38.643</v>
      </c>
      <c r="N480" s="21">
        <v>128.941</v>
      </c>
      <c r="O480" s="22">
        <v>25</v>
      </c>
      <c r="P480" s="22">
        <v>0</v>
      </c>
    </row>
    <row r="481" spans="1:16" ht="15.75" outlineLevel="2">
      <c r="A481" s="1" t="s">
        <v>19</v>
      </c>
      <c r="B481" s="1" t="s">
        <v>710</v>
      </c>
      <c r="C481" s="41">
        <f t="shared" si="49"/>
        <v>422</v>
      </c>
      <c r="D481" s="36" t="s">
        <v>711</v>
      </c>
      <c r="E481" s="21">
        <v>438.556</v>
      </c>
      <c r="F481" s="20">
        <v>10</v>
      </c>
      <c r="G481" s="65">
        <f t="shared" si="48"/>
        <v>43.855599999999995</v>
      </c>
      <c r="H481" s="21">
        <v>-155.803</v>
      </c>
      <c r="I481" s="21">
        <v>3299.57</v>
      </c>
      <c r="J481" s="21">
        <v>783.482</v>
      </c>
      <c r="K481" s="21">
        <v>3.005</v>
      </c>
      <c r="L481" s="21">
        <v>-712.596</v>
      </c>
      <c r="M481" s="29">
        <f t="shared" si="50"/>
        <v>46.06899999999996</v>
      </c>
      <c r="N481" s="21">
        <v>-666.527</v>
      </c>
      <c r="O481" s="22">
        <v>0</v>
      </c>
      <c r="P481" s="22">
        <v>0</v>
      </c>
    </row>
    <row r="482" spans="1:16" ht="15.75" outlineLevel="2">
      <c r="A482" s="1" t="s">
        <v>19</v>
      </c>
      <c r="B482" s="1" t="s">
        <v>165</v>
      </c>
      <c r="C482" s="41">
        <f t="shared" si="49"/>
        <v>423</v>
      </c>
      <c r="D482" s="36" t="s">
        <v>166</v>
      </c>
      <c r="E482" s="21">
        <v>107.64</v>
      </c>
      <c r="F482" s="20">
        <v>10</v>
      </c>
      <c r="G482" s="65">
        <f t="shared" si="48"/>
        <v>10.764</v>
      </c>
      <c r="H482" s="21">
        <v>422.24</v>
      </c>
      <c r="I482" s="21">
        <v>652.995</v>
      </c>
      <c r="J482" s="21">
        <v>525.621</v>
      </c>
      <c r="K482" s="21">
        <v>23.828</v>
      </c>
      <c r="L482" s="21">
        <v>16.783</v>
      </c>
      <c r="M482" s="29">
        <f t="shared" si="50"/>
        <v>-4.046000000000001</v>
      </c>
      <c r="N482" s="21">
        <v>12.737</v>
      </c>
      <c r="O482" s="22">
        <v>12.5</v>
      </c>
      <c r="P482" s="22">
        <v>0</v>
      </c>
    </row>
    <row r="483" spans="1:16" ht="15.75" outlineLevel="2">
      <c r="A483" s="1" t="s">
        <v>19</v>
      </c>
      <c r="B483" s="1" t="s">
        <v>561</v>
      </c>
      <c r="C483" s="41">
        <f t="shared" si="49"/>
        <v>424</v>
      </c>
      <c r="D483" s="36" t="s">
        <v>562</v>
      </c>
      <c r="E483" s="21">
        <v>278.399</v>
      </c>
      <c r="F483" s="20">
        <v>10</v>
      </c>
      <c r="G483" s="65">
        <f t="shared" si="48"/>
        <v>27.8399</v>
      </c>
      <c r="H483" s="21">
        <v>-1283.426</v>
      </c>
      <c r="I483" s="21">
        <v>2471.27</v>
      </c>
      <c r="J483" s="21">
        <v>747.191</v>
      </c>
      <c r="K483" s="21">
        <v>150.622</v>
      </c>
      <c r="L483" s="21">
        <v>-246.549</v>
      </c>
      <c r="M483" s="29">
        <f t="shared" si="50"/>
        <v>8.152000000000015</v>
      </c>
      <c r="N483" s="21">
        <v>-238.397</v>
      </c>
      <c r="O483" s="22">
        <v>0</v>
      </c>
      <c r="P483" s="22">
        <v>0</v>
      </c>
    </row>
    <row r="484" spans="1:16" ht="15.75" outlineLevel="2">
      <c r="A484" s="1" t="s">
        <v>19</v>
      </c>
      <c r="B484" s="1" t="s">
        <v>538</v>
      </c>
      <c r="C484" s="41">
        <f t="shared" si="49"/>
        <v>425</v>
      </c>
      <c r="D484" s="36" t="s">
        <v>539</v>
      </c>
      <c r="E484" s="21">
        <v>1523.914</v>
      </c>
      <c r="F484" s="20">
        <v>10</v>
      </c>
      <c r="G484" s="65">
        <f t="shared" si="48"/>
        <v>152.3914</v>
      </c>
      <c r="H484" s="21">
        <v>3492.663</v>
      </c>
      <c r="I484" s="21">
        <v>8673.992</v>
      </c>
      <c r="J484" s="21">
        <v>2718.654</v>
      </c>
      <c r="K484" s="21">
        <v>515.124</v>
      </c>
      <c r="L484" s="21">
        <v>294.174</v>
      </c>
      <c r="M484" s="29">
        <f t="shared" si="50"/>
        <v>-14.305999999999983</v>
      </c>
      <c r="N484" s="21">
        <v>279.868</v>
      </c>
      <c r="O484" s="22">
        <v>0</v>
      </c>
      <c r="P484" s="22">
        <v>10</v>
      </c>
    </row>
    <row r="485" spans="1:16" ht="15.75" outlineLevel="2">
      <c r="A485" s="1" t="s">
        <v>19</v>
      </c>
      <c r="B485" s="1" t="s">
        <v>582</v>
      </c>
      <c r="C485" s="41">
        <f t="shared" si="49"/>
        <v>426</v>
      </c>
      <c r="D485" s="36" t="s">
        <v>583</v>
      </c>
      <c r="E485" s="21">
        <v>380.927</v>
      </c>
      <c r="F485" s="20">
        <v>10</v>
      </c>
      <c r="G485" s="65">
        <f t="shared" si="48"/>
        <v>38.0927</v>
      </c>
      <c r="H485" s="21">
        <v>584.22</v>
      </c>
      <c r="I485" s="21">
        <v>1761.239</v>
      </c>
      <c r="J485" s="21">
        <v>681.234</v>
      </c>
      <c r="K485" s="21">
        <v>47.847</v>
      </c>
      <c r="L485" s="21">
        <v>24.664</v>
      </c>
      <c r="M485" s="29">
        <f t="shared" si="50"/>
        <v>-3.4080000000000013</v>
      </c>
      <c r="N485" s="21">
        <v>21.256</v>
      </c>
      <c r="O485" s="22">
        <v>5</v>
      </c>
      <c r="P485" s="22">
        <v>0</v>
      </c>
    </row>
    <row r="486" spans="1:16" ht="15.75" outlineLevel="2">
      <c r="A486" s="1" t="s">
        <v>19</v>
      </c>
      <c r="B486" s="1" t="s">
        <v>95</v>
      </c>
      <c r="C486" s="41">
        <f t="shared" si="49"/>
        <v>427</v>
      </c>
      <c r="D486" s="36" t="s">
        <v>96</v>
      </c>
      <c r="E486" s="21">
        <v>3707.43</v>
      </c>
      <c r="F486" s="20">
        <v>10</v>
      </c>
      <c r="G486" s="65">
        <f t="shared" si="48"/>
        <v>370.743</v>
      </c>
      <c r="H486" s="21">
        <v>2156.367</v>
      </c>
      <c r="I486" s="21">
        <v>6421.245</v>
      </c>
      <c r="J486" s="21">
        <v>2573.206</v>
      </c>
      <c r="K486" s="21">
        <v>416.732</v>
      </c>
      <c r="L486" s="21">
        <v>-92.946</v>
      </c>
      <c r="M486" s="29">
        <f t="shared" si="50"/>
        <v>-17.533</v>
      </c>
      <c r="N486" s="21">
        <v>-110.479</v>
      </c>
      <c r="O486" s="22">
        <v>0</v>
      </c>
      <c r="P486" s="22">
        <v>0</v>
      </c>
    </row>
    <row r="487" spans="1:16" ht="15.75" outlineLevel="2">
      <c r="A487" s="1" t="s">
        <v>19</v>
      </c>
      <c r="B487" s="1" t="s">
        <v>401</v>
      </c>
      <c r="C487" s="41">
        <f t="shared" si="49"/>
        <v>428</v>
      </c>
      <c r="D487" s="36" t="s">
        <v>402</v>
      </c>
      <c r="E487" s="21">
        <v>456</v>
      </c>
      <c r="F487" s="20">
        <v>10</v>
      </c>
      <c r="G487" s="65">
        <f t="shared" si="48"/>
        <v>45.6</v>
      </c>
      <c r="H487" s="21">
        <v>552.999</v>
      </c>
      <c r="I487" s="21">
        <v>1274.187</v>
      </c>
      <c r="J487" s="21">
        <v>1035.318</v>
      </c>
      <c r="K487" s="21">
        <v>45.545</v>
      </c>
      <c r="L487" s="21">
        <v>-5.946</v>
      </c>
      <c r="M487" s="29">
        <f t="shared" si="50"/>
        <v>-6.741</v>
      </c>
      <c r="N487" s="21">
        <v>-12.687</v>
      </c>
      <c r="O487" s="22">
        <v>0</v>
      </c>
      <c r="P487" s="22">
        <v>0</v>
      </c>
    </row>
    <row r="488" spans="1:16" ht="15.75" outlineLevel="2">
      <c r="A488" s="1" t="s">
        <v>19</v>
      </c>
      <c r="B488" s="1" t="s">
        <v>1038</v>
      </c>
      <c r="C488" s="41">
        <f t="shared" si="49"/>
        <v>429</v>
      </c>
      <c r="D488" s="36" t="s">
        <v>1039</v>
      </c>
      <c r="E488" s="21">
        <v>168.764</v>
      </c>
      <c r="F488" s="20">
        <v>10</v>
      </c>
      <c r="G488" s="65">
        <f t="shared" si="48"/>
        <v>16.8764</v>
      </c>
      <c r="H488" s="21">
        <v>-487.068</v>
      </c>
      <c r="I488" s="21">
        <v>1877.912</v>
      </c>
      <c r="J488" s="21">
        <v>936.352</v>
      </c>
      <c r="K488" s="21">
        <v>120.243</v>
      </c>
      <c r="L488" s="21">
        <v>-162.717</v>
      </c>
      <c r="M488" s="29">
        <f t="shared" si="50"/>
        <v>5.801000000000016</v>
      </c>
      <c r="N488" s="21">
        <v>-156.916</v>
      </c>
      <c r="O488" s="22">
        <v>0</v>
      </c>
      <c r="P488" s="22">
        <v>0</v>
      </c>
    </row>
    <row r="489" spans="1:16" ht="15.75" outlineLevel="2">
      <c r="A489" s="1" t="s">
        <v>19</v>
      </c>
      <c r="B489" s="1" t="s">
        <v>439</v>
      </c>
      <c r="C489" s="41">
        <f t="shared" si="49"/>
        <v>430</v>
      </c>
      <c r="D489" s="36" t="s">
        <v>440</v>
      </c>
      <c r="E489" s="21">
        <v>88</v>
      </c>
      <c r="F489" s="20">
        <v>10</v>
      </c>
      <c r="G489" s="65">
        <f t="shared" si="48"/>
        <v>8.8</v>
      </c>
      <c r="H489" s="21">
        <v>-305.872</v>
      </c>
      <c r="I489" s="21">
        <v>567.241</v>
      </c>
      <c r="J489" s="21">
        <v>732.94</v>
      </c>
      <c r="K489" s="21">
        <v>0.692</v>
      </c>
      <c r="L489" s="21">
        <v>31.902</v>
      </c>
      <c r="M489" s="29">
        <f t="shared" si="50"/>
        <v>-3.6999999999999993</v>
      </c>
      <c r="N489" s="21">
        <v>28.202</v>
      </c>
      <c r="O489" s="22">
        <v>0</v>
      </c>
      <c r="P489" s="22">
        <v>0</v>
      </c>
    </row>
    <row r="490" spans="1:16" ht="15.75" outlineLevel="2">
      <c r="A490" s="1" t="s">
        <v>19</v>
      </c>
      <c r="B490" s="1" t="s">
        <v>1159</v>
      </c>
      <c r="C490" s="41">
        <f t="shared" si="49"/>
        <v>431</v>
      </c>
      <c r="D490" s="36" t="s">
        <v>1160</v>
      </c>
      <c r="E490" s="21">
        <v>219.333</v>
      </c>
      <c r="F490" s="20">
        <v>10</v>
      </c>
      <c r="G490" s="65">
        <f t="shared" si="48"/>
        <v>21.9333</v>
      </c>
      <c r="H490" s="21">
        <v>517.624</v>
      </c>
      <c r="I490" s="21">
        <v>1014.381</v>
      </c>
      <c r="J490" s="21">
        <v>964.831</v>
      </c>
      <c r="K490" s="21">
        <v>38.479</v>
      </c>
      <c r="L490" s="21">
        <v>210.646</v>
      </c>
      <c r="M490" s="29">
        <f t="shared" si="50"/>
        <v>-102.22599999999998</v>
      </c>
      <c r="N490" s="21">
        <v>108.42</v>
      </c>
      <c r="O490" s="22">
        <v>35</v>
      </c>
      <c r="P490" s="22">
        <v>0</v>
      </c>
    </row>
    <row r="491" spans="1:16" ht="15.75" outlineLevel="2">
      <c r="A491" s="1" t="s">
        <v>19</v>
      </c>
      <c r="B491" s="1" t="s">
        <v>647</v>
      </c>
      <c r="C491" s="41">
        <f t="shared" si="49"/>
        <v>432</v>
      </c>
      <c r="D491" s="36" t="s">
        <v>648</v>
      </c>
      <c r="E491" s="21">
        <v>2450</v>
      </c>
      <c r="F491" s="20">
        <v>10</v>
      </c>
      <c r="G491" s="65">
        <f t="shared" si="48"/>
        <v>245</v>
      </c>
      <c r="H491" s="21">
        <v>3737.223</v>
      </c>
      <c r="I491" s="21">
        <v>4632.817</v>
      </c>
      <c r="J491" s="21">
        <v>1977.21</v>
      </c>
      <c r="K491" s="21">
        <v>33.622</v>
      </c>
      <c r="L491" s="21">
        <v>282.383</v>
      </c>
      <c r="M491" s="29">
        <f t="shared" si="50"/>
        <v>-9.84899999999999</v>
      </c>
      <c r="N491" s="21">
        <v>272.534</v>
      </c>
      <c r="O491" s="22">
        <v>7.5</v>
      </c>
      <c r="P491" s="22">
        <v>0</v>
      </c>
    </row>
    <row r="492" spans="1:16" ht="15.75" outlineLevel="2">
      <c r="A492" s="1" t="s">
        <v>19</v>
      </c>
      <c r="B492" s="1" t="s">
        <v>315</v>
      </c>
      <c r="C492" s="41">
        <f t="shared" si="49"/>
        <v>433</v>
      </c>
      <c r="D492" s="36" t="s">
        <v>316</v>
      </c>
      <c r="E492" s="21">
        <v>1804.913</v>
      </c>
      <c r="F492" s="20">
        <v>10</v>
      </c>
      <c r="G492" s="65">
        <f t="shared" si="48"/>
        <v>180.4913</v>
      </c>
      <c r="H492" s="21">
        <v>3059.969</v>
      </c>
      <c r="I492" s="21">
        <v>6643.504</v>
      </c>
      <c r="J492" s="21">
        <v>2617.157</v>
      </c>
      <c r="K492" s="21">
        <v>435.978</v>
      </c>
      <c r="L492" s="21">
        <v>170.649</v>
      </c>
      <c r="M492" s="29">
        <f t="shared" si="50"/>
        <v>-13.355999999999995</v>
      </c>
      <c r="N492" s="21">
        <v>157.293</v>
      </c>
      <c r="O492" s="22">
        <v>0</v>
      </c>
      <c r="P492" s="22">
        <v>0</v>
      </c>
    </row>
    <row r="493" spans="1:16" ht="15.75" outlineLevel="2">
      <c r="A493" s="1" t="s">
        <v>19</v>
      </c>
      <c r="B493" s="1" t="s">
        <v>427</v>
      </c>
      <c r="C493" s="41">
        <f t="shared" si="49"/>
        <v>434</v>
      </c>
      <c r="D493" s="36" t="s">
        <v>428</v>
      </c>
      <c r="E493" s="21">
        <v>123.2</v>
      </c>
      <c r="F493" s="20">
        <v>10</v>
      </c>
      <c r="G493" s="65">
        <f t="shared" si="48"/>
        <v>12.32</v>
      </c>
      <c r="H493" s="21">
        <v>-569.138</v>
      </c>
      <c r="I493" s="21">
        <v>530.724</v>
      </c>
      <c r="J493" s="21">
        <v>0</v>
      </c>
      <c r="K493" s="21">
        <v>65.221</v>
      </c>
      <c r="L493" s="21">
        <v>-109.274</v>
      </c>
      <c r="M493" s="29">
        <f t="shared" si="50"/>
        <v>0</v>
      </c>
      <c r="N493" s="21">
        <v>-109.274</v>
      </c>
      <c r="O493" s="22">
        <v>0</v>
      </c>
      <c r="P493" s="22">
        <v>0</v>
      </c>
    </row>
    <row r="494" spans="1:16" ht="15.75" outlineLevel="2">
      <c r="A494" s="1" t="s">
        <v>19</v>
      </c>
      <c r="B494" s="1" t="s">
        <v>722</v>
      </c>
      <c r="C494" s="41">
        <f t="shared" si="49"/>
        <v>435</v>
      </c>
      <c r="D494" s="36" t="s">
        <v>723</v>
      </c>
      <c r="E494" s="21">
        <v>64</v>
      </c>
      <c r="F494" s="20">
        <v>10</v>
      </c>
      <c r="G494" s="65">
        <f t="shared" si="48"/>
        <v>6.4</v>
      </c>
      <c r="H494" s="21">
        <v>-1.352</v>
      </c>
      <c r="I494" s="21">
        <v>189.015</v>
      </c>
      <c r="J494" s="21">
        <v>207.74</v>
      </c>
      <c r="K494" s="21">
        <v>6.701</v>
      </c>
      <c r="L494" s="21">
        <v>-5.593</v>
      </c>
      <c r="M494" s="29">
        <f t="shared" si="50"/>
        <v>1.4089999999999998</v>
      </c>
      <c r="N494" s="21">
        <v>-4.184</v>
      </c>
      <c r="O494" s="22">
        <v>0</v>
      </c>
      <c r="P494" s="22">
        <v>0</v>
      </c>
    </row>
    <row r="495" spans="1:16" ht="15.75" outlineLevel="2">
      <c r="A495" s="1" t="s">
        <v>19</v>
      </c>
      <c r="B495" s="1" t="s">
        <v>681</v>
      </c>
      <c r="C495" s="41">
        <f t="shared" si="49"/>
        <v>436</v>
      </c>
      <c r="D495" s="36" t="s">
        <v>682</v>
      </c>
      <c r="E495" s="21">
        <v>825</v>
      </c>
      <c r="F495" s="20">
        <v>10</v>
      </c>
      <c r="G495" s="65">
        <f t="shared" si="48"/>
        <v>82.5</v>
      </c>
      <c r="H495" s="21">
        <v>1147.711</v>
      </c>
      <c r="I495" s="21">
        <v>7852.172</v>
      </c>
      <c r="J495" s="21">
        <v>927.551</v>
      </c>
      <c r="K495" s="21">
        <v>44.578</v>
      </c>
      <c r="L495" s="21">
        <v>43.748</v>
      </c>
      <c r="M495" s="29">
        <f t="shared" si="50"/>
        <v>-12.346999999999998</v>
      </c>
      <c r="N495" s="21">
        <v>31.401</v>
      </c>
      <c r="O495" s="22">
        <v>0</v>
      </c>
      <c r="P495" s="22">
        <v>0</v>
      </c>
    </row>
    <row r="496" spans="1:16" ht="15.75" outlineLevel="2">
      <c r="A496" s="1" t="s">
        <v>19</v>
      </c>
      <c r="B496" s="1" t="s">
        <v>1161</v>
      </c>
      <c r="C496" s="41">
        <f t="shared" si="49"/>
        <v>437</v>
      </c>
      <c r="D496" s="36" t="s">
        <v>1162</v>
      </c>
      <c r="E496" s="21">
        <v>954.371</v>
      </c>
      <c r="F496" s="20">
        <v>10</v>
      </c>
      <c r="G496" s="65">
        <f t="shared" si="48"/>
        <v>95.4371</v>
      </c>
      <c r="H496" s="21">
        <v>278.312</v>
      </c>
      <c r="I496" s="21">
        <v>4195.215</v>
      </c>
      <c r="J496" s="21">
        <v>992.039</v>
      </c>
      <c r="K496" s="21">
        <v>188.724</v>
      </c>
      <c r="L496" s="21">
        <v>49.504</v>
      </c>
      <c r="M496" s="29">
        <f t="shared" si="50"/>
        <v>-5.079000000000001</v>
      </c>
      <c r="N496" s="21">
        <v>44.425</v>
      </c>
      <c r="O496" s="22">
        <v>5</v>
      </c>
      <c r="P496" s="22">
        <v>0</v>
      </c>
    </row>
    <row r="497" spans="1:16" ht="15.75" outlineLevel="2">
      <c r="A497" s="1" t="s">
        <v>19</v>
      </c>
      <c r="B497" s="1" t="s">
        <v>679</v>
      </c>
      <c r="C497" s="41">
        <f t="shared" si="49"/>
        <v>438</v>
      </c>
      <c r="D497" s="36" t="s">
        <v>680</v>
      </c>
      <c r="E497" s="21">
        <v>1850</v>
      </c>
      <c r="F497" s="20">
        <v>10</v>
      </c>
      <c r="G497" s="65">
        <f t="shared" si="48"/>
        <v>185</v>
      </c>
      <c r="H497" s="21">
        <v>1850</v>
      </c>
      <c r="I497" s="21">
        <v>7383.056</v>
      </c>
      <c r="J497" s="21">
        <v>0</v>
      </c>
      <c r="K497" s="21">
        <v>0</v>
      </c>
      <c r="L497" s="21">
        <v>0</v>
      </c>
      <c r="M497" s="29">
        <f t="shared" si="50"/>
        <v>0</v>
      </c>
      <c r="N497" s="21">
        <v>0</v>
      </c>
      <c r="O497" s="22">
        <v>0</v>
      </c>
      <c r="P497" s="22">
        <v>0</v>
      </c>
    </row>
    <row r="498" spans="1:16" ht="16.5" outlineLevel="2" thickBot="1">
      <c r="A498" s="1" t="s">
        <v>19</v>
      </c>
      <c r="B498" s="1" t="s">
        <v>167</v>
      </c>
      <c r="C498" s="41">
        <f t="shared" si="49"/>
        <v>439</v>
      </c>
      <c r="D498" s="53" t="s">
        <v>168</v>
      </c>
      <c r="E498" s="54">
        <v>87.12</v>
      </c>
      <c r="F498" s="55">
        <v>10</v>
      </c>
      <c r="G498" s="66">
        <f t="shared" si="48"/>
        <v>8.712</v>
      </c>
      <c r="H498" s="54">
        <v>-160.718</v>
      </c>
      <c r="I498" s="54">
        <v>1145.756</v>
      </c>
      <c r="J498" s="54">
        <v>581.3</v>
      </c>
      <c r="K498" s="54">
        <v>98.473</v>
      </c>
      <c r="L498" s="54">
        <v>-112.506</v>
      </c>
      <c r="M498" s="29">
        <f t="shared" si="50"/>
        <v>-2.9069999999999965</v>
      </c>
      <c r="N498" s="54">
        <v>-115.413</v>
      </c>
      <c r="O498" s="56">
        <v>0</v>
      </c>
      <c r="P498" s="56">
        <v>0</v>
      </c>
    </row>
    <row r="499" spans="1:16" ht="16.5" outlineLevel="1" thickBot="1">
      <c r="A499" s="32" t="s">
        <v>1254</v>
      </c>
      <c r="C499" s="43">
        <f>COUNT(C477:C498)</f>
        <v>22</v>
      </c>
      <c r="D499" s="45"/>
      <c r="E499" s="45">
        <f>SUBTOTAL(9,E477:E498)</f>
        <v>24289.779</v>
      </c>
      <c r="F499" s="44"/>
      <c r="G499" s="51">
        <f aca="true" t="shared" si="51" ref="G499:M499">SUBTOTAL(9,G477:G498)</f>
        <v>2428.9779</v>
      </c>
      <c r="H499" s="45">
        <f t="shared" si="51"/>
        <v>24800.435000000005</v>
      </c>
      <c r="I499" s="45">
        <f t="shared" si="51"/>
        <v>76837.03499999999</v>
      </c>
      <c r="J499" s="45">
        <f t="shared" si="51"/>
        <v>23532.891000000003</v>
      </c>
      <c r="K499" s="45">
        <f t="shared" si="51"/>
        <v>2528.793</v>
      </c>
      <c r="L499" s="45">
        <f t="shared" si="51"/>
        <v>362.0369999999999</v>
      </c>
      <c r="M499" s="45">
        <f t="shared" si="51"/>
        <v>-275.04099999999994</v>
      </c>
      <c r="N499" s="45">
        <f>SUBTOTAL(9,N477:N498)</f>
        <v>86.99599999999994</v>
      </c>
      <c r="O499" s="46"/>
      <c r="P499" s="46"/>
    </row>
    <row r="500" spans="1:16" ht="15.75" outlineLevel="1">
      <c r="A500" s="32"/>
      <c r="C500" s="47"/>
      <c r="D500" s="34"/>
      <c r="E500" s="57"/>
      <c r="F500" s="27"/>
      <c r="G500" s="67"/>
      <c r="H500" s="57"/>
      <c r="I500" s="57"/>
      <c r="J500" s="57"/>
      <c r="K500" s="57"/>
      <c r="L500" s="57"/>
      <c r="M500" s="57"/>
      <c r="N500" s="57"/>
      <c r="O500" s="58"/>
      <c r="P500" s="58"/>
    </row>
    <row r="501" spans="1:16" ht="18.75" outlineLevel="1">
      <c r="A501" s="32"/>
      <c r="C501" s="47"/>
      <c r="D501" s="19" t="s">
        <v>1294</v>
      </c>
      <c r="E501" s="57"/>
      <c r="F501" s="27"/>
      <c r="G501" s="67"/>
      <c r="H501" s="57"/>
      <c r="I501" s="57"/>
      <c r="J501" s="57"/>
      <c r="K501" s="57"/>
      <c r="L501" s="57"/>
      <c r="M501" s="57"/>
      <c r="N501" s="57"/>
      <c r="O501" s="58"/>
      <c r="P501" s="58"/>
    </row>
    <row r="502" spans="1:16" ht="15.75" outlineLevel="1">
      <c r="A502" s="32"/>
      <c r="C502" s="47"/>
      <c r="D502" s="34"/>
      <c r="E502" s="57"/>
      <c r="F502" s="27"/>
      <c r="G502" s="67"/>
      <c r="H502" s="57"/>
      <c r="I502" s="57"/>
      <c r="J502" s="57"/>
      <c r="K502" s="57"/>
      <c r="L502" s="57"/>
      <c r="M502" s="57"/>
      <c r="N502" s="57"/>
      <c r="O502" s="58"/>
      <c r="P502" s="58"/>
    </row>
    <row r="503" spans="1:16" ht="15.75" outlineLevel="2">
      <c r="A503" s="1" t="s">
        <v>86</v>
      </c>
      <c r="B503" s="1" t="s">
        <v>994</v>
      </c>
      <c r="C503" s="40">
        <f>+C498+1</f>
        <v>440</v>
      </c>
      <c r="D503" s="35" t="s">
        <v>995</v>
      </c>
      <c r="E503" s="29">
        <v>12.018</v>
      </c>
      <c r="F503" s="28">
        <v>10</v>
      </c>
      <c r="G503" s="64">
        <f>+E503/F503</f>
        <v>1.2018</v>
      </c>
      <c r="H503" s="29">
        <v>-61.056</v>
      </c>
      <c r="I503" s="29">
        <v>13.194</v>
      </c>
      <c r="J503" s="29">
        <v>3.965</v>
      </c>
      <c r="K503" s="29">
        <v>0</v>
      </c>
      <c r="L503" s="29">
        <v>0.419</v>
      </c>
      <c r="M503" s="29">
        <f>+N503-L503</f>
        <v>-0.19999999999999998</v>
      </c>
      <c r="N503" s="29">
        <v>0.219</v>
      </c>
      <c r="O503" s="30">
        <v>0</v>
      </c>
      <c r="P503" s="30">
        <v>0</v>
      </c>
    </row>
    <row r="504" spans="1:16" ht="15.75" outlineLevel="2">
      <c r="A504" s="1" t="s">
        <v>86</v>
      </c>
      <c r="B504" s="1" t="s">
        <v>87</v>
      </c>
      <c r="C504" s="41">
        <f>+C503+1</f>
        <v>441</v>
      </c>
      <c r="D504" s="36" t="s">
        <v>88</v>
      </c>
      <c r="E504" s="21">
        <v>356.367</v>
      </c>
      <c r="F504" s="20">
        <v>10</v>
      </c>
      <c r="G504" s="65">
        <f>+E504/F504</f>
        <v>35.636700000000005</v>
      </c>
      <c r="H504" s="21">
        <v>1476.608</v>
      </c>
      <c r="I504" s="21">
        <v>3634.264</v>
      </c>
      <c r="J504" s="21">
        <v>16237.96</v>
      </c>
      <c r="K504" s="21">
        <v>87.206</v>
      </c>
      <c r="L504" s="21">
        <v>1072.917</v>
      </c>
      <c r="M504" s="29">
        <f>+N504-L504</f>
        <v>-323.8939999999999</v>
      </c>
      <c r="N504" s="21">
        <v>749.023</v>
      </c>
      <c r="O504" s="22">
        <v>105</v>
      </c>
      <c r="P504" s="22">
        <v>20</v>
      </c>
    </row>
    <row r="505" spans="1:16" ht="15.75" outlineLevel="2">
      <c r="A505" s="1" t="s">
        <v>86</v>
      </c>
      <c r="B505" s="1" t="s">
        <v>240</v>
      </c>
      <c r="C505" s="41">
        <f>+C504+1</f>
        <v>442</v>
      </c>
      <c r="D505" s="36" t="s">
        <v>241</v>
      </c>
      <c r="E505" s="21">
        <v>2554.938</v>
      </c>
      <c r="F505" s="20">
        <v>10</v>
      </c>
      <c r="G505" s="65">
        <f>+E505/F505</f>
        <v>255.49380000000002</v>
      </c>
      <c r="H505" s="21">
        <v>2787.503</v>
      </c>
      <c r="I505" s="21">
        <v>6670.407</v>
      </c>
      <c r="J505" s="21">
        <v>20555.5</v>
      </c>
      <c r="K505" s="21">
        <v>195.566</v>
      </c>
      <c r="L505" s="21">
        <v>729.941</v>
      </c>
      <c r="M505" s="29">
        <f>+N505-L505</f>
        <v>-309.63800000000003</v>
      </c>
      <c r="N505" s="21">
        <v>420.303</v>
      </c>
      <c r="O505" s="22">
        <v>8</v>
      </c>
      <c r="P505" s="22">
        <v>0</v>
      </c>
    </row>
    <row r="506" spans="1:16" ht="15.75" outlineLevel="2">
      <c r="A506" s="1" t="s">
        <v>86</v>
      </c>
      <c r="B506" s="1" t="s">
        <v>683</v>
      </c>
      <c r="C506" s="41">
        <f>+C505+1</f>
        <v>443</v>
      </c>
      <c r="D506" s="36" t="s">
        <v>684</v>
      </c>
      <c r="E506" s="21">
        <v>6</v>
      </c>
      <c r="F506" s="20">
        <v>5</v>
      </c>
      <c r="G506" s="65">
        <f>+E506/F506</f>
        <v>1.2</v>
      </c>
      <c r="H506" s="21">
        <v>2.225</v>
      </c>
      <c r="I506" s="21">
        <v>31.222</v>
      </c>
      <c r="J506" s="21">
        <v>50.818</v>
      </c>
      <c r="K506" s="21">
        <v>0.123</v>
      </c>
      <c r="L506" s="21">
        <v>-1.391</v>
      </c>
      <c r="M506" s="29">
        <f>+N506-L506</f>
        <v>-1.996</v>
      </c>
      <c r="N506" s="21">
        <v>-3.387</v>
      </c>
      <c r="O506" s="22">
        <v>0</v>
      </c>
      <c r="P506" s="22">
        <v>0</v>
      </c>
    </row>
    <row r="507" spans="1:16" ht="16.5" outlineLevel="2" thickBot="1">
      <c r="A507" s="1" t="s">
        <v>86</v>
      </c>
      <c r="B507" s="1" t="s">
        <v>1163</v>
      </c>
      <c r="C507" s="41">
        <f>+C506+1</f>
        <v>444</v>
      </c>
      <c r="D507" s="53" t="s">
        <v>1164</v>
      </c>
      <c r="E507" s="54">
        <v>8</v>
      </c>
      <c r="F507" s="55">
        <v>10</v>
      </c>
      <c r="G507" s="66">
        <f>+E507/F507</f>
        <v>0.8</v>
      </c>
      <c r="H507" s="54">
        <v>-47.593</v>
      </c>
      <c r="I507" s="54">
        <v>1.632</v>
      </c>
      <c r="J507" s="54">
        <v>0</v>
      </c>
      <c r="K507" s="54">
        <v>0</v>
      </c>
      <c r="L507" s="54">
        <v>-0.13</v>
      </c>
      <c r="M507" s="29">
        <f>+N507-L507</f>
        <v>0</v>
      </c>
      <c r="N507" s="54">
        <v>-0.13</v>
      </c>
      <c r="O507" s="56">
        <v>0</v>
      </c>
      <c r="P507" s="56">
        <v>0</v>
      </c>
    </row>
    <row r="508" spans="1:16" ht="16.5" outlineLevel="1" thickBot="1">
      <c r="A508" s="32" t="s">
        <v>1255</v>
      </c>
      <c r="C508" s="43">
        <f>COUNT(C503:C507)</f>
        <v>5</v>
      </c>
      <c r="D508" s="45"/>
      <c r="E508" s="45">
        <f>SUBTOTAL(9,E503:E507)</f>
        <v>2937.3230000000003</v>
      </c>
      <c r="F508" s="44"/>
      <c r="G508" s="51">
        <f aca="true" t="shared" si="52" ref="G508:N508">SUBTOTAL(9,G503:G507)</f>
        <v>294.33230000000003</v>
      </c>
      <c r="H508" s="45">
        <f t="shared" si="52"/>
        <v>4157.687000000001</v>
      </c>
      <c r="I508" s="45">
        <f t="shared" si="52"/>
        <v>10350.719</v>
      </c>
      <c r="J508" s="45">
        <f t="shared" si="52"/>
        <v>36848.243</v>
      </c>
      <c r="K508" s="45">
        <f t="shared" si="52"/>
        <v>282.895</v>
      </c>
      <c r="L508" s="45">
        <f t="shared" si="52"/>
        <v>1801.7559999999999</v>
      </c>
      <c r="M508" s="45">
        <f t="shared" si="52"/>
        <v>-635.728</v>
      </c>
      <c r="N508" s="45">
        <f t="shared" si="52"/>
        <v>1166.028</v>
      </c>
      <c r="O508" s="46"/>
      <c r="P508" s="46"/>
    </row>
    <row r="509" spans="1:16" ht="15.75" outlineLevel="1">
      <c r="A509" s="32"/>
      <c r="C509" s="47"/>
      <c r="D509" s="34"/>
      <c r="E509" s="57"/>
      <c r="F509" s="27"/>
      <c r="G509" s="67"/>
      <c r="H509" s="57"/>
      <c r="I509" s="57"/>
      <c r="J509" s="57"/>
      <c r="K509" s="57"/>
      <c r="L509" s="57"/>
      <c r="M509" s="57"/>
      <c r="N509" s="57"/>
      <c r="O509" s="58"/>
      <c r="P509" s="58"/>
    </row>
    <row r="510" spans="1:16" ht="18.75" outlineLevel="1">
      <c r="A510" s="32"/>
      <c r="C510" s="47"/>
      <c r="D510" s="19" t="s">
        <v>1295</v>
      </c>
      <c r="E510" s="57"/>
      <c r="F510" s="27"/>
      <c r="G510" s="67"/>
      <c r="H510" s="57"/>
      <c r="I510" s="57"/>
      <c r="J510" s="57"/>
      <c r="K510" s="57"/>
      <c r="L510" s="57"/>
      <c r="M510" s="57"/>
      <c r="N510" s="57"/>
      <c r="O510" s="58"/>
      <c r="P510" s="58"/>
    </row>
    <row r="511" spans="1:16" ht="15.75" outlineLevel="1">
      <c r="A511" s="32"/>
      <c r="C511" s="47"/>
      <c r="D511" s="34"/>
      <c r="E511" s="57"/>
      <c r="F511" s="27"/>
      <c r="G511" s="67"/>
      <c r="H511" s="57"/>
      <c r="I511" s="57"/>
      <c r="J511" s="57"/>
      <c r="K511" s="57"/>
      <c r="L511" s="57"/>
      <c r="M511" s="57"/>
      <c r="N511" s="57"/>
      <c r="O511" s="58"/>
      <c r="P511" s="58"/>
    </row>
    <row r="512" spans="1:16" ht="15.75" outlineLevel="2">
      <c r="A512" s="1" t="s">
        <v>40</v>
      </c>
      <c r="B512" s="1" t="s">
        <v>1165</v>
      </c>
      <c r="C512" s="41">
        <f>+C507+1</f>
        <v>445</v>
      </c>
      <c r="D512" s="36" t="s">
        <v>1166</v>
      </c>
      <c r="E512" s="21">
        <v>221</v>
      </c>
      <c r="F512" s="20">
        <v>10</v>
      </c>
      <c r="G512" s="65">
        <f aca="true" t="shared" si="53" ref="G512:G536">+E512/F512</f>
        <v>22.1</v>
      </c>
      <c r="H512" s="21">
        <v>190.369</v>
      </c>
      <c r="I512" s="21">
        <v>589.553</v>
      </c>
      <c r="J512" s="21">
        <v>137.031</v>
      </c>
      <c r="K512" s="21">
        <v>19.682</v>
      </c>
      <c r="L512" s="21">
        <v>-26.994</v>
      </c>
      <c r="M512" s="21">
        <f>+N512-L512</f>
        <v>0</v>
      </c>
      <c r="N512" s="21">
        <v>-26.994</v>
      </c>
      <c r="O512" s="22">
        <v>0</v>
      </c>
      <c r="P512" s="22">
        <v>0</v>
      </c>
    </row>
    <row r="513" spans="1:16" ht="15.75" outlineLevel="2">
      <c r="A513" s="1" t="s">
        <v>40</v>
      </c>
      <c r="B513" s="1" t="s">
        <v>63</v>
      </c>
      <c r="C513" s="41">
        <f>+C512+1</f>
        <v>446</v>
      </c>
      <c r="D513" s="36" t="s">
        <v>64</v>
      </c>
      <c r="E513" s="21">
        <v>291.6</v>
      </c>
      <c r="F513" s="20">
        <v>10</v>
      </c>
      <c r="G513" s="65">
        <f t="shared" si="53"/>
        <v>29.160000000000004</v>
      </c>
      <c r="H513" s="21">
        <v>1123.3</v>
      </c>
      <c r="I513" s="21">
        <v>9552.169</v>
      </c>
      <c r="J513" s="21">
        <v>20684.609</v>
      </c>
      <c r="K513" s="21">
        <v>225.697</v>
      </c>
      <c r="L513" s="21">
        <v>1126.862</v>
      </c>
      <c r="M513" s="21">
        <f aca="true" t="shared" si="54" ref="M513:M536">+N513-L513</f>
        <v>-385.72</v>
      </c>
      <c r="N513" s="21">
        <v>741.142</v>
      </c>
      <c r="O513" s="22">
        <v>45</v>
      </c>
      <c r="P513" s="22">
        <v>0</v>
      </c>
    </row>
    <row r="514" spans="1:16" ht="15.75" outlineLevel="2">
      <c r="A514" s="1" t="s">
        <v>40</v>
      </c>
      <c r="B514" s="1" t="s">
        <v>1000</v>
      </c>
      <c r="C514" s="40">
        <f>+C513+1</f>
        <v>447</v>
      </c>
      <c r="D514" s="35" t="s">
        <v>1001</v>
      </c>
      <c r="E514" s="29">
        <v>1377.566</v>
      </c>
      <c r="F514" s="28">
        <v>10</v>
      </c>
      <c r="G514" s="64">
        <f t="shared" si="53"/>
        <v>137.7566</v>
      </c>
      <c r="H514" s="29">
        <v>1377.566</v>
      </c>
      <c r="I514" s="29">
        <v>2538.225</v>
      </c>
      <c r="J514" s="29">
        <v>0</v>
      </c>
      <c r="K514" s="29">
        <v>0</v>
      </c>
      <c r="L514" s="29">
        <v>0</v>
      </c>
      <c r="M514" s="21">
        <f t="shared" si="54"/>
        <v>0</v>
      </c>
      <c r="N514" s="29">
        <v>0</v>
      </c>
      <c r="O514" s="30">
        <v>0</v>
      </c>
      <c r="P514" s="30">
        <v>0</v>
      </c>
    </row>
    <row r="515" spans="1:16" ht="15.75" outlineLevel="2">
      <c r="A515" s="1" t="s">
        <v>40</v>
      </c>
      <c r="B515" s="1" t="s">
        <v>540</v>
      </c>
      <c r="C515" s="40">
        <f aca="true" t="shared" si="55" ref="C515:C536">+C514+1</f>
        <v>448</v>
      </c>
      <c r="D515" s="36" t="s">
        <v>541</v>
      </c>
      <c r="E515" s="21">
        <v>26.952</v>
      </c>
      <c r="F515" s="20">
        <v>10</v>
      </c>
      <c r="G515" s="65">
        <f t="shared" si="53"/>
        <v>2.6952000000000003</v>
      </c>
      <c r="H515" s="21">
        <v>123.302</v>
      </c>
      <c r="I515" s="21">
        <v>561.676</v>
      </c>
      <c r="J515" s="21">
        <v>465.696</v>
      </c>
      <c r="K515" s="21">
        <v>10.137</v>
      </c>
      <c r="L515" s="21">
        <v>5.45</v>
      </c>
      <c r="M515" s="21">
        <f t="shared" si="54"/>
        <v>-3.726</v>
      </c>
      <c r="N515" s="21">
        <v>1.724</v>
      </c>
      <c r="O515" s="22">
        <v>30</v>
      </c>
      <c r="P515" s="22">
        <v>0</v>
      </c>
    </row>
    <row r="516" spans="1:16" ht="15.75" outlineLevel="2">
      <c r="A516" s="1" t="s">
        <v>40</v>
      </c>
      <c r="B516" s="1" t="s">
        <v>696</v>
      </c>
      <c r="C516" s="40">
        <f t="shared" si="55"/>
        <v>449</v>
      </c>
      <c r="D516" s="36" t="s">
        <v>697</v>
      </c>
      <c r="E516" s="21">
        <v>198</v>
      </c>
      <c r="F516" s="20">
        <v>10</v>
      </c>
      <c r="G516" s="65">
        <f t="shared" si="53"/>
        <v>19.8</v>
      </c>
      <c r="H516" s="21">
        <v>306.403</v>
      </c>
      <c r="I516" s="21">
        <v>987.478</v>
      </c>
      <c r="J516" s="21">
        <v>583.163</v>
      </c>
      <c r="K516" s="21">
        <v>92.912</v>
      </c>
      <c r="L516" s="21">
        <v>-89.987</v>
      </c>
      <c r="M516" s="21">
        <f t="shared" si="54"/>
        <v>0</v>
      </c>
      <c r="N516" s="21">
        <v>-89.987</v>
      </c>
      <c r="O516" s="22">
        <v>0</v>
      </c>
      <c r="P516" s="22">
        <v>0</v>
      </c>
    </row>
    <row r="517" spans="1:16" ht="15.75" outlineLevel="2">
      <c r="A517" s="1" t="s">
        <v>40</v>
      </c>
      <c r="B517" s="1" t="s">
        <v>46</v>
      </c>
      <c r="C517" s="40">
        <f t="shared" si="55"/>
        <v>450</v>
      </c>
      <c r="D517" s="36" t="s">
        <v>47</v>
      </c>
      <c r="E517" s="21">
        <v>80</v>
      </c>
      <c r="F517" s="20">
        <v>10</v>
      </c>
      <c r="G517" s="65">
        <f t="shared" si="53"/>
        <v>8</v>
      </c>
      <c r="H517" s="21">
        <v>230.019</v>
      </c>
      <c r="I517" s="21">
        <v>309.128</v>
      </c>
      <c r="J517" s="21">
        <v>289.43</v>
      </c>
      <c r="K517" s="21">
        <v>4.158</v>
      </c>
      <c r="L517" s="21">
        <v>11.544</v>
      </c>
      <c r="M517" s="21">
        <f t="shared" si="54"/>
        <v>-0.018000000000000682</v>
      </c>
      <c r="N517" s="21">
        <v>11.526</v>
      </c>
      <c r="O517" s="22">
        <v>20</v>
      </c>
      <c r="P517" s="22">
        <v>0</v>
      </c>
    </row>
    <row r="518" spans="1:16" ht="15.75" outlineLevel="2">
      <c r="A518" s="1" t="s">
        <v>40</v>
      </c>
      <c r="B518" s="1" t="s">
        <v>565</v>
      </c>
      <c r="C518" s="40">
        <f t="shared" si="55"/>
        <v>451</v>
      </c>
      <c r="D518" s="36" t="s">
        <v>566</v>
      </c>
      <c r="E518" s="21">
        <v>1332</v>
      </c>
      <c r="F518" s="20">
        <v>10</v>
      </c>
      <c r="G518" s="65">
        <f t="shared" si="53"/>
        <v>133.2</v>
      </c>
      <c r="H518" s="21">
        <v>819.818</v>
      </c>
      <c r="I518" s="21">
        <v>6895.271</v>
      </c>
      <c r="J518" s="21">
        <v>1960.138</v>
      </c>
      <c r="K518" s="21">
        <v>603.603</v>
      </c>
      <c r="L518" s="21">
        <v>-256.665</v>
      </c>
      <c r="M518" s="21">
        <f t="shared" si="54"/>
        <v>-0.3839999999999577</v>
      </c>
      <c r="N518" s="21">
        <v>-257.049</v>
      </c>
      <c r="O518" s="22">
        <v>0</v>
      </c>
      <c r="P518" s="22">
        <v>0</v>
      </c>
    </row>
    <row r="519" spans="1:16" ht="15.75" outlineLevel="2">
      <c r="A519" s="1" t="s">
        <v>40</v>
      </c>
      <c r="B519" s="1" t="s">
        <v>505</v>
      </c>
      <c r="C519" s="40">
        <f t="shared" si="55"/>
        <v>452</v>
      </c>
      <c r="D519" s="36" t="s">
        <v>506</v>
      </c>
      <c r="E519" s="21">
        <v>8</v>
      </c>
      <c r="F519" s="20">
        <v>10</v>
      </c>
      <c r="G519" s="65">
        <f t="shared" si="53"/>
        <v>0.8</v>
      </c>
      <c r="H519" s="21">
        <v>26.401</v>
      </c>
      <c r="I519" s="21">
        <v>115.341</v>
      </c>
      <c r="J519" s="21">
        <v>240.156</v>
      </c>
      <c r="K519" s="21">
        <v>11.258</v>
      </c>
      <c r="L519" s="21">
        <v>-5.545</v>
      </c>
      <c r="M519" s="21">
        <f t="shared" si="54"/>
        <v>-1.971</v>
      </c>
      <c r="N519" s="21">
        <v>-7.516</v>
      </c>
      <c r="O519" s="22">
        <v>0</v>
      </c>
      <c r="P519" s="22">
        <v>0</v>
      </c>
    </row>
    <row r="520" spans="1:16" ht="15.75" outlineLevel="2">
      <c r="A520" s="1" t="s">
        <v>40</v>
      </c>
      <c r="B520" s="1" t="s">
        <v>89</v>
      </c>
      <c r="C520" s="40">
        <f t="shared" si="55"/>
        <v>453</v>
      </c>
      <c r="D520" s="36" t="s">
        <v>90</v>
      </c>
      <c r="E520" s="21">
        <v>11571.544</v>
      </c>
      <c r="F520" s="20">
        <v>10</v>
      </c>
      <c r="G520" s="65">
        <f t="shared" si="53"/>
        <v>1157.1544</v>
      </c>
      <c r="H520" s="21">
        <v>26177.441</v>
      </c>
      <c r="I520" s="21">
        <v>63565.396</v>
      </c>
      <c r="J520" s="21">
        <v>21367.251</v>
      </c>
      <c r="K520" s="21">
        <v>3248.565</v>
      </c>
      <c r="L520" s="21">
        <v>7286.447</v>
      </c>
      <c r="M520" s="21">
        <f t="shared" si="54"/>
        <v>0</v>
      </c>
      <c r="N520" s="21">
        <v>7286.447</v>
      </c>
      <c r="O520" s="22">
        <v>76</v>
      </c>
      <c r="P520" s="22">
        <v>0</v>
      </c>
    </row>
    <row r="521" spans="1:16" ht="15.75" outlineLevel="2">
      <c r="A521" s="1" t="s">
        <v>40</v>
      </c>
      <c r="B521" s="1" t="s">
        <v>309</v>
      </c>
      <c r="C521" s="40">
        <f t="shared" si="55"/>
        <v>454</v>
      </c>
      <c r="D521" s="36" t="s">
        <v>310</v>
      </c>
      <c r="E521" s="21">
        <v>22662.153</v>
      </c>
      <c r="F521" s="20">
        <v>10</v>
      </c>
      <c r="G521" s="65">
        <f t="shared" si="53"/>
        <v>2266.2153</v>
      </c>
      <c r="H521" s="21">
        <v>-37938.779</v>
      </c>
      <c r="I521" s="21">
        <v>65490.941</v>
      </c>
      <c r="J521" s="21">
        <v>30012.243</v>
      </c>
      <c r="K521" s="21">
        <v>7649.58</v>
      </c>
      <c r="L521" s="21">
        <v>-17740.77</v>
      </c>
      <c r="M521" s="21">
        <f t="shared" si="54"/>
        <v>-153.61899999999878</v>
      </c>
      <c r="N521" s="21">
        <v>-17894.389</v>
      </c>
      <c r="O521" s="22">
        <v>0</v>
      </c>
      <c r="P521" s="22">
        <v>0</v>
      </c>
    </row>
    <row r="522" spans="1:16" ht="15.75" outlineLevel="2">
      <c r="A522" s="1" t="s">
        <v>40</v>
      </c>
      <c r="B522" s="1" t="s">
        <v>218</v>
      </c>
      <c r="C522" s="40">
        <f t="shared" si="55"/>
        <v>455</v>
      </c>
      <c r="D522" s="36" t="s">
        <v>219</v>
      </c>
      <c r="E522" s="21">
        <v>1694.586</v>
      </c>
      <c r="F522" s="20">
        <v>10</v>
      </c>
      <c r="G522" s="65">
        <f t="shared" si="53"/>
        <v>169.4586</v>
      </c>
      <c r="H522" s="21">
        <v>3846.612</v>
      </c>
      <c r="I522" s="21">
        <v>7879.518</v>
      </c>
      <c r="J522" s="21">
        <v>2129.375</v>
      </c>
      <c r="K522" s="21">
        <v>330.766</v>
      </c>
      <c r="L522" s="21">
        <v>847.381</v>
      </c>
      <c r="M522" s="21">
        <f t="shared" si="54"/>
        <v>-18.442000000000007</v>
      </c>
      <c r="N522" s="21">
        <v>828.939</v>
      </c>
      <c r="O522" s="22">
        <v>0</v>
      </c>
      <c r="P522" s="22">
        <v>0</v>
      </c>
    </row>
    <row r="523" spans="1:16" ht="15.75" outlineLevel="2">
      <c r="A523" s="1" t="s">
        <v>40</v>
      </c>
      <c r="B523" s="1" t="s">
        <v>419</v>
      </c>
      <c r="C523" s="40">
        <f t="shared" si="55"/>
        <v>456</v>
      </c>
      <c r="D523" s="36" t="s">
        <v>420</v>
      </c>
      <c r="E523" s="21">
        <v>163</v>
      </c>
      <c r="F523" s="20">
        <v>10</v>
      </c>
      <c r="G523" s="65">
        <f t="shared" si="53"/>
        <v>16.3</v>
      </c>
      <c r="H523" s="21">
        <v>417.195</v>
      </c>
      <c r="I523" s="21">
        <v>493.408</v>
      </c>
      <c r="J523" s="21">
        <v>438.675</v>
      </c>
      <c r="K523" s="21">
        <v>4.766</v>
      </c>
      <c r="L523" s="21">
        <v>24.43</v>
      </c>
      <c r="M523" s="21">
        <f t="shared" si="54"/>
        <v>-0.04299999999999926</v>
      </c>
      <c r="N523" s="21">
        <v>24.387</v>
      </c>
      <c r="O523" s="22">
        <v>7.5</v>
      </c>
      <c r="P523" s="22">
        <v>0</v>
      </c>
    </row>
    <row r="524" spans="1:16" ht="15.75" outlineLevel="2">
      <c r="A524" s="1" t="s">
        <v>40</v>
      </c>
      <c r="B524" s="1" t="s">
        <v>671</v>
      </c>
      <c r="C524" s="40">
        <f t="shared" si="55"/>
        <v>457</v>
      </c>
      <c r="D524" s="36" t="s">
        <v>672</v>
      </c>
      <c r="E524" s="21">
        <v>120</v>
      </c>
      <c r="F524" s="20">
        <v>10</v>
      </c>
      <c r="G524" s="65">
        <f t="shared" si="53"/>
        <v>12</v>
      </c>
      <c r="H524" s="21">
        <v>388.254</v>
      </c>
      <c r="I524" s="21">
        <v>696.478</v>
      </c>
      <c r="J524" s="21">
        <v>328.552</v>
      </c>
      <c r="K524" s="21">
        <v>54.941</v>
      </c>
      <c r="L524" s="21">
        <v>2.028</v>
      </c>
      <c r="M524" s="21">
        <f t="shared" si="54"/>
        <v>-0.006000000000000227</v>
      </c>
      <c r="N524" s="21">
        <v>2.022</v>
      </c>
      <c r="O524" s="22">
        <v>5</v>
      </c>
      <c r="P524" s="22">
        <v>0</v>
      </c>
    </row>
    <row r="525" spans="1:16" ht="15.75" outlineLevel="2">
      <c r="A525" s="1" t="s">
        <v>40</v>
      </c>
      <c r="B525" s="1" t="s">
        <v>110</v>
      </c>
      <c r="C525" s="40">
        <f t="shared" si="55"/>
        <v>458</v>
      </c>
      <c r="D525" s="36" t="s">
        <v>111</v>
      </c>
      <c r="E525" s="21">
        <v>367.5</v>
      </c>
      <c r="F525" s="20">
        <v>10</v>
      </c>
      <c r="G525" s="65">
        <f t="shared" si="53"/>
        <v>36.75</v>
      </c>
      <c r="H525" s="21">
        <v>1412.982</v>
      </c>
      <c r="I525" s="21">
        <v>5391.576</v>
      </c>
      <c r="J525" s="21">
        <v>1681.264</v>
      </c>
      <c r="K525" s="21">
        <v>177.922</v>
      </c>
      <c r="L525" s="21">
        <v>402.985</v>
      </c>
      <c r="M525" s="21">
        <f t="shared" si="54"/>
        <v>-8.406000000000006</v>
      </c>
      <c r="N525" s="21">
        <v>394.579</v>
      </c>
      <c r="O525" s="22">
        <v>30</v>
      </c>
      <c r="P525" s="22">
        <v>0</v>
      </c>
    </row>
    <row r="526" spans="1:16" ht="15.75" outlineLevel="2">
      <c r="A526" s="1" t="s">
        <v>40</v>
      </c>
      <c r="B526" s="1" t="s">
        <v>61</v>
      </c>
      <c r="C526" s="40">
        <f t="shared" si="55"/>
        <v>459</v>
      </c>
      <c r="D526" s="36" t="s">
        <v>62</v>
      </c>
      <c r="E526" s="21">
        <v>666.388</v>
      </c>
      <c r="F526" s="20">
        <v>10</v>
      </c>
      <c r="G526" s="65">
        <f t="shared" si="53"/>
        <v>66.6388</v>
      </c>
      <c r="H526" s="21">
        <v>3210.294</v>
      </c>
      <c r="I526" s="21">
        <v>12803.469</v>
      </c>
      <c r="J526" s="21">
        <v>29762.121</v>
      </c>
      <c r="K526" s="21">
        <v>30.135</v>
      </c>
      <c r="L526" s="21">
        <v>1293.194</v>
      </c>
      <c r="M526" s="21">
        <f t="shared" si="54"/>
        <v>-512.3589999999999</v>
      </c>
      <c r="N526" s="21">
        <v>780.835</v>
      </c>
      <c r="O526" s="22">
        <v>60</v>
      </c>
      <c r="P526" s="22">
        <v>0</v>
      </c>
    </row>
    <row r="527" spans="1:16" ht="15.75" outlineLevel="2">
      <c r="A527" s="1" t="s">
        <v>40</v>
      </c>
      <c r="B527" s="1" t="s">
        <v>41</v>
      </c>
      <c r="C527" s="40">
        <f t="shared" si="55"/>
        <v>460</v>
      </c>
      <c r="D527" s="36" t="s">
        <v>42</v>
      </c>
      <c r="E527" s="21">
        <v>821.34</v>
      </c>
      <c r="F527" s="20">
        <v>10</v>
      </c>
      <c r="G527" s="65">
        <f t="shared" si="53"/>
        <v>82.134</v>
      </c>
      <c r="H527" s="21">
        <v>5516.093</v>
      </c>
      <c r="I527" s="21">
        <v>9111.523</v>
      </c>
      <c r="J527" s="21">
        <v>5925.386</v>
      </c>
      <c r="K527" s="21">
        <v>0.533</v>
      </c>
      <c r="L527" s="21">
        <v>2647.627</v>
      </c>
      <c r="M527" s="21">
        <f t="shared" si="54"/>
        <v>-702</v>
      </c>
      <c r="N527" s="21">
        <v>1945.627</v>
      </c>
      <c r="O527" s="22">
        <v>160</v>
      </c>
      <c r="P527" s="22">
        <v>0</v>
      </c>
    </row>
    <row r="528" spans="1:16" ht="15.75" outlineLevel="2">
      <c r="A528" s="1" t="s">
        <v>40</v>
      </c>
      <c r="B528" s="1" t="s">
        <v>99</v>
      </c>
      <c r="C528" s="40">
        <f t="shared" si="55"/>
        <v>461</v>
      </c>
      <c r="D528" s="36" t="s">
        <v>100</v>
      </c>
      <c r="E528" s="21">
        <v>200</v>
      </c>
      <c r="F528" s="20">
        <v>10</v>
      </c>
      <c r="G528" s="65">
        <f t="shared" si="53"/>
        <v>20</v>
      </c>
      <c r="H528" s="21">
        <v>202.227</v>
      </c>
      <c r="I528" s="21">
        <v>4541.963</v>
      </c>
      <c r="J528" s="21">
        <v>20968.994</v>
      </c>
      <c r="K528" s="21">
        <v>130.577</v>
      </c>
      <c r="L528" s="21">
        <v>158.012</v>
      </c>
      <c r="M528" s="21">
        <f t="shared" si="54"/>
        <v>-97.43</v>
      </c>
      <c r="N528" s="21">
        <v>60.582</v>
      </c>
      <c r="O528" s="22">
        <v>62.5</v>
      </c>
      <c r="P528" s="22">
        <v>0</v>
      </c>
    </row>
    <row r="529" spans="1:16" ht="15.75" outlineLevel="2">
      <c r="A529" s="1" t="s">
        <v>40</v>
      </c>
      <c r="B529" s="1" t="s">
        <v>108</v>
      </c>
      <c r="C529" s="40">
        <f t="shared" si="55"/>
        <v>462</v>
      </c>
      <c r="D529" s="36" t="s">
        <v>109</v>
      </c>
      <c r="E529" s="21">
        <v>1429.325</v>
      </c>
      <c r="F529" s="20">
        <v>10</v>
      </c>
      <c r="G529" s="65">
        <f t="shared" si="53"/>
        <v>142.9325</v>
      </c>
      <c r="H529" s="21">
        <v>11252.501</v>
      </c>
      <c r="I529" s="21">
        <v>32792.453</v>
      </c>
      <c r="J529" s="21">
        <v>133136.52</v>
      </c>
      <c r="K529" s="21">
        <v>571.477</v>
      </c>
      <c r="L529" s="21">
        <v>5137.253</v>
      </c>
      <c r="M529" s="21">
        <f t="shared" si="54"/>
        <v>-1948.9999999999995</v>
      </c>
      <c r="N529" s="21">
        <v>3188.253</v>
      </c>
      <c r="O529" s="22">
        <v>130</v>
      </c>
      <c r="P529" s="22">
        <v>20</v>
      </c>
    </row>
    <row r="530" spans="1:16" ht="15.75" outlineLevel="2">
      <c r="A530" s="1" t="s">
        <v>40</v>
      </c>
      <c r="B530" s="1" t="s">
        <v>327</v>
      </c>
      <c r="C530" s="40">
        <f t="shared" si="55"/>
        <v>463</v>
      </c>
      <c r="D530" s="36" t="s">
        <v>328</v>
      </c>
      <c r="E530" s="21">
        <v>178.332</v>
      </c>
      <c r="F530" s="20">
        <v>10</v>
      </c>
      <c r="G530" s="65">
        <f t="shared" si="53"/>
        <v>17.833199999999998</v>
      </c>
      <c r="H530" s="21">
        <v>297.103</v>
      </c>
      <c r="I530" s="21">
        <v>368.026</v>
      </c>
      <c r="J530" s="21">
        <v>163.576</v>
      </c>
      <c r="K530" s="21">
        <v>3.508</v>
      </c>
      <c r="L530" s="21">
        <v>3.964</v>
      </c>
      <c r="M530" s="21">
        <f t="shared" si="54"/>
        <v>-2.715</v>
      </c>
      <c r="N530" s="21">
        <v>1.249</v>
      </c>
      <c r="O530" s="22">
        <v>0</v>
      </c>
      <c r="P530" s="22">
        <v>0</v>
      </c>
    </row>
    <row r="531" spans="1:16" ht="15.75" outlineLevel="2">
      <c r="A531" s="1" t="s">
        <v>40</v>
      </c>
      <c r="B531" s="1" t="s">
        <v>72</v>
      </c>
      <c r="C531" s="40">
        <f t="shared" si="55"/>
        <v>464</v>
      </c>
      <c r="D531" s="36" t="s">
        <v>73</v>
      </c>
      <c r="E531" s="21">
        <v>350.658</v>
      </c>
      <c r="F531" s="20">
        <v>10</v>
      </c>
      <c r="G531" s="65">
        <f t="shared" si="53"/>
        <v>35.0658</v>
      </c>
      <c r="H531" s="21">
        <v>5821.178</v>
      </c>
      <c r="I531" s="21">
        <v>11832.697</v>
      </c>
      <c r="J531" s="21">
        <v>69042.054</v>
      </c>
      <c r="K531" s="21">
        <v>46.755</v>
      </c>
      <c r="L531" s="21">
        <v>1572.436</v>
      </c>
      <c r="M531" s="21">
        <f t="shared" si="54"/>
        <v>-509.624</v>
      </c>
      <c r="N531" s="21">
        <v>1062.812</v>
      </c>
      <c r="O531" s="22">
        <v>180</v>
      </c>
      <c r="P531" s="22">
        <v>0</v>
      </c>
    </row>
    <row r="532" spans="1:16" ht="15.75" outlineLevel="2">
      <c r="A532" s="1" t="s">
        <v>40</v>
      </c>
      <c r="B532" s="1" t="s">
        <v>517</v>
      </c>
      <c r="C532" s="40">
        <f t="shared" si="55"/>
        <v>465</v>
      </c>
      <c r="D532" s="36" t="s">
        <v>518</v>
      </c>
      <c r="E532" s="21">
        <v>190.92</v>
      </c>
      <c r="F532" s="20">
        <v>10</v>
      </c>
      <c r="G532" s="65">
        <f t="shared" si="53"/>
        <v>19.092</v>
      </c>
      <c r="H532" s="21">
        <v>906.865</v>
      </c>
      <c r="I532" s="21">
        <v>1133.034</v>
      </c>
      <c r="J532" s="21">
        <v>1050.204</v>
      </c>
      <c r="K532" s="21">
        <v>21.234</v>
      </c>
      <c r="L532" s="21">
        <v>112.9</v>
      </c>
      <c r="M532" s="21">
        <f t="shared" si="54"/>
        <v>-1.453000000000003</v>
      </c>
      <c r="N532" s="21">
        <v>111.447</v>
      </c>
      <c r="O532" s="22">
        <v>30</v>
      </c>
      <c r="P532" s="22">
        <v>0</v>
      </c>
    </row>
    <row r="533" spans="1:16" ht="15.75" outlineLevel="2">
      <c r="A533" s="1" t="s">
        <v>40</v>
      </c>
      <c r="B533" s="1" t="s">
        <v>382</v>
      </c>
      <c r="C533" s="40">
        <f t="shared" si="55"/>
        <v>466</v>
      </c>
      <c r="D533" s="36" t="s">
        <v>383</v>
      </c>
      <c r="E533" s="21">
        <v>6711.743</v>
      </c>
      <c r="F533" s="20">
        <v>10</v>
      </c>
      <c r="G533" s="65">
        <f t="shared" si="53"/>
        <v>671.1743</v>
      </c>
      <c r="H533" s="21">
        <v>8970.677</v>
      </c>
      <c r="I533" s="21">
        <v>31018.037</v>
      </c>
      <c r="J533" s="21">
        <v>28515.669</v>
      </c>
      <c r="K533" s="21">
        <v>762.187</v>
      </c>
      <c r="L533" s="21">
        <v>2154.474</v>
      </c>
      <c r="M533" s="21">
        <f t="shared" si="54"/>
        <v>-719.8040000000001</v>
      </c>
      <c r="N533" s="21">
        <v>1434.67</v>
      </c>
      <c r="O533" s="22">
        <v>17.5</v>
      </c>
      <c r="P533" s="22">
        <v>0</v>
      </c>
    </row>
    <row r="534" spans="1:16" ht="15.75" outlineLevel="2">
      <c r="A534" s="1" t="s">
        <v>40</v>
      </c>
      <c r="B534" s="1" t="s">
        <v>551</v>
      </c>
      <c r="C534" s="40">
        <f t="shared" si="55"/>
        <v>467</v>
      </c>
      <c r="D534" s="36" t="s">
        <v>552</v>
      </c>
      <c r="E534" s="21">
        <v>931.88</v>
      </c>
      <c r="F534" s="20">
        <v>10</v>
      </c>
      <c r="G534" s="65">
        <f t="shared" si="53"/>
        <v>93.188</v>
      </c>
      <c r="H534" s="21">
        <v>1711.504</v>
      </c>
      <c r="I534" s="21">
        <v>8220.898</v>
      </c>
      <c r="J534" s="21">
        <v>2194.513</v>
      </c>
      <c r="K534" s="21">
        <v>561.937</v>
      </c>
      <c r="L534" s="21">
        <v>342.154</v>
      </c>
      <c r="M534" s="21">
        <f t="shared" si="54"/>
        <v>0</v>
      </c>
      <c r="N534" s="21">
        <v>342.154</v>
      </c>
      <c r="O534" s="22">
        <v>15</v>
      </c>
      <c r="P534" s="22">
        <v>0</v>
      </c>
    </row>
    <row r="535" spans="1:16" ht="15.75" outlineLevel="2">
      <c r="A535" s="1" t="s">
        <v>40</v>
      </c>
      <c r="B535" s="1" t="s">
        <v>972</v>
      </c>
      <c r="C535" s="40">
        <f t="shared" si="55"/>
        <v>468</v>
      </c>
      <c r="D535" s="36" t="s">
        <v>973</v>
      </c>
      <c r="E535" s="21">
        <v>4991.866</v>
      </c>
      <c r="F535" s="20">
        <v>10</v>
      </c>
      <c r="G535" s="65">
        <f t="shared" si="53"/>
        <v>499.1866</v>
      </c>
      <c r="H535" s="21">
        <v>7640.803</v>
      </c>
      <c r="I535" s="21">
        <v>45627.899</v>
      </c>
      <c r="J535" s="21">
        <v>39294.388</v>
      </c>
      <c r="K535" s="21">
        <v>1398.174</v>
      </c>
      <c r="L535" s="21">
        <v>2764.239</v>
      </c>
      <c r="M535" s="21">
        <f t="shared" si="54"/>
        <v>-877.414</v>
      </c>
      <c r="N535" s="21">
        <v>1886.825</v>
      </c>
      <c r="O535" s="22">
        <v>20</v>
      </c>
      <c r="P535" s="22">
        <v>0</v>
      </c>
    </row>
    <row r="536" spans="1:16" ht="16.5" outlineLevel="2" thickBot="1">
      <c r="A536" s="1" t="s">
        <v>40</v>
      </c>
      <c r="B536" s="1" t="s">
        <v>1167</v>
      </c>
      <c r="C536" s="40">
        <f t="shared" si="55"/>
        <v>469</v>
      </c>
      <c r="D536" s="53" t="s">
        <v>1168</v>
      </c>
      <c r="E536" s="54">
        <v>150</v>
      </c>
      <c r="F536" s="55">
        <v>10</v>
      </c>
      <c r="G536" s="66">
        <f t="shared" si="53"/>
        <v>15</v>
      </c>
      <c r="H536" s="54">
        <v>187.704</v>
      </c>
      <c r="I536" s="54">
        <v>188.524</v>
      </c>
      <c r="J536" s="54">
        <v>0</v>
      </c>
      <c r="K536" s="54">
        <v>0</v>
      </c>
      <c r="L536" s="54">
        <v>-21.021</v>
      </c>
      <c r="M536" s="21">
        <f t="shared" si="54"/>
        <v>0</v>
      </c>
      <c r="N536" s="54">
        <v>-21.021</v>
      </c>
      <c r="O536" s="56">
        <v>0</v>
      </c>
      <c r="P536" s="56">
        <v>0</v>
      </c>
    </row>
    <row r="537" spans="1:16" ht="16.5" outlineLevel="1" thickBot="1">
      <c r="A537" s="32" t="s">
        <v>1256</v>
      </c>
      <c r="C537" s="43">
        <f>COUNT(C512:C536)</f>
        <v>25</v>
      </c>
      <c r="D537" s="45"/>
      <c r="E537" s="45">
        <f>SUBTOTAL(9,E512:E536)</f>
        <v>56736.353</v>
      </c>
      <c r="F537" s="44"/>
      <c r="G537" s="51">
        <f aca="true" t="shared" si="56" ref="G537:N537">SUBTOTAL(9,G512:G536)</f>
        <v>5673.635299999999</v>
      </c>
      <c r="H537" s="45">
        <f t="shared" si="56"/>
        <v>44217.831999999995</v>
      </c>
      <c r="I537" s="45">
        <f t="shared" si="56"/>
        <v>322704.6809999999</v>
      </c>
      <c r="J537" s="45">
        <f t="shared" si="56"/>
        <v>410371.008</v>
      </c>
      <c r="K537" s="45">
        <f t="shared" si="56"/>
        <v>15960.504</v>
      </c>
      <c r="L537" s="45">
        <f t="shared" si="56"/>
        <v>7752.398</v>
      </c>
      <c r="M537" s="45">
        <f t="shared" si="56"/>
        <v>-5944.133999999998</v>
      </c>
      <c r="N537" s="45">
        <f t="shared" si="56"/>
        <v>1808.2640000000056</v>
      </c>
      <c r="O537" s="46"/>
      <c r="P537" s="46"/>
    </row>
    <row r="538" spans="1:16" ht="15.75" outlineLevel="1">
      <c r="A538" s="32"/>
      <c r="C538" s="47"/>
      <c r="D538" s="34"/>
      <c r="E538" s="57"/>
      <c r="F538" s="27"/>
      <c r="G538" s="67"/>
      <c r="H538" s="57"/>
      <c r="I538" s="57"/>
      <c r="J538" s="57"/>
      <c r="K538" s="57"/>
      <c r="L538" s="57"/>
      <c r="M538" s="57"/>
      <c r="N538" s="57"/>
      <c r="O538" s="58"/>
      <c r="P538" s="58"/>
    </row>
    <row r="539" spans="1:16" ht="18.75" outlineLevel="1">
      <c r="A539" s="32"/>
      <c r="C539" s="47"/>
      <c r="D539" s="19" t="s">
        <v>1296</v>
      </c>
      <c r="E539" s="57"/>
      <c r="F539" s="27"/>
      <c r="G539" s="67"/>
      <c r="H539" s="57"/>
      <c r="I539" s="57"/>
      <c r="J539" s="57"/>
      <c r="K539" s="57"/>
      <c r="L539" s="57"/>
      <c r="M539" s="57"/>
      <c r="N539" s="57"/>
      <c r="O539" s="58"/>
      <c r="P539" s="58"/>
    </row>
    <row r="540" spans="1:16" ht="15.75" outlineLevel="1">
      <c r="A540" s="32"/>
      <c r="C540" s="47"/>
      <c r="D540" s="34"/>
      <c r="E540" s="57"/>
      <c r="F540" s="27"/>
      <c r="G540" s="67"/>
      <c r="H540" s="57"/>
      <c r="I540" s="57"/>
      <c r="J540" s="57"/>
      <c r="K540" s="57"/>
      <c r="L540" s="57"/>
      <c r="M540" s="57"/>
      <c r="N540" s="57"/>
      <c r="O540" s="58"/>
      <c r="P540" s="58"/>
    </row>
    <row r="541" spans="1:16" ht="15.75" outlineLevel="2">
      <c r="A541" s="1" t="s">
        <v>50</v>
      </c>
      <c r="B541" s="1" t="s">
        <v>187</v>
      </c>
      <c r="C541" s="40">
        <f>+C536+1</f>
        <v>470</v>
      </c>
      <c r="D541" s="35" t="s">
        <v>188</v>
      </c>
      <c r="E541" s="29">
        <v>65.826</v>
      </c>
      <c r="F541" s="28">
        <v>10</v>
      </c>
      <c r="G541" s="64">
        <f aca="true" t="shared" si="57" ref="G541:G550">+E541/F541</f>
        <v>6.582599999999999</v>
      </c>
      <c r="H541" s="29">
        <v>50.721</v>
      </c>
      <c r="I541" s="29">
        <v>70.282</v>
      </c>
      <c r="J541" s="29">
        <v>29.844</v>
      </c>
      <c r="K541" s="29">
        <v>0.458</v>
      </c>
      <c r="L541" s="29">
        <v>5.031</v>
      </c>
      <c r="M541" s="29">
        <f>+N541-L541</f>
        <v>-1.0399999999999996</v>
      </c>
      <c r="N541" s="29">
        <v>3.991</v>
      </c>
      <c r="O541" s="30">
        <v>5</v>
      </c>
      <c r="P541" s="30">
        <v>0</v>
      </c>
    </row>
    <row r="542" spans="1:16" ht="15.75" outlineLevel="2">
      <c r="A542" s="1" t="s">
        <v>50</v>
      </c>
      <c r="B542" s="1" t="s">
        <v>622</v>
      </c>
      <c r="C542" s="41">
        <f aca="true" t="shared" si="58" ref="C542:C550">+C541+1</f>
        <v>471</v>
      </c>
      <c r="D542" s="36" t="s">
        <v>623</v>
      </c>
      <c r="E542" s="21">
        <v>55.253</v>
      </c>
      <c r="F542" s="20">
        <v>10</v>
      </c>
      <c r="G542" s="65">
        <f t="shared" si="57"/>
        <v>5.5253</v>
      </c>
      <c r="H542" s="21">
        <v>190.106</v>
      </c>
      <c r="I542" s="21">
        <v>309.019</v>
      </c>
      <c r="J542" s="21">
        <v>378.139</v>
      </c>
      <c r="K542" s="21">
        <v>2.017</v>
      </c>
      <c r="L542" s="21">
        <v>97.897</v>
      </c>
      <c r="M542" s="29">
        <f aca="true" t="shared" si="59" ref="M542:M550">+N542-L542</f>
        <v>-22.605000000000004</v>
      </c>
      <c r="N542" s="21">
        <v>75.292</v>
      </c>
      <c r="O542" s="22">
        <v>60</v>
      </c>
      <c r="P542" s="22">
        <v>0</v>
      </c>
    </row>
    <row r="543" spans="1:16" ht="15.75" outlineLevel="2">
      <c r="A543" s="1" t="s">
        <v>50</v>
      </c>
      <c r="B543" s="1" t="s">
        <v>74</v>
      </c>
      <c r="C543" s="41">
        <f t="shared" si="58"/>
        <v>472</v>
      </c>
      <c r="D543" s="36" t="s">
        <v>75</v>
      </c>
      <c r="E543" s="21">
        <v>200.849</v>
      </c>
      <c r="F543" s="20">
        <v>10</v>
      </c>
      <c r="G543" s="65">
        <f t="shared" si="57"/>
        <v>20.084899999999998</v>
      </c>
      <c r="H543" s="21">
        <v>789.738</v>
      </c>
      <c r="I543" s="21">
        <v>1439.136</v>
      </c>
      <c r="J543" s="21">
        <v>1291.059</v>
      </c>
      <c r="K543" s="21">
        <v>23.748</v>
      </c>
      <c r="L543" s="21">
        <v>198.697</v>
      </c>
      <c r="M543" s="29">
        <f t="shared" si="59"/>
        <v>-60.464</v>
      </c>
      <c r="N543" s="21">
        <v>138.233</v>
      </c>
      <c r="O543" s="22">
        <v>30</v>
      </c>
      <c r="P543" s="22">
        <v>0</v>
      </c>
    </row>
    <row r="544" spans="1:16" ht="15.75" outlineLevel="2">
      <c r="A544" s="1" t="s">
        <v>50</v>
      </c>
      <c r="B544" s="1" t="s">
        <v>1192</v>
      </c>
      <c r="C544" s="41">
        <f t="shared" si="58"/>
        <v>473</v>
      </c>
      <c r="D544" s="36" t="s">
        <v>1193</v>
      </c>
      <c r="E544" s="21">
        <v>122.003</v>
      </c>
      <c r="F544" s="20">
        <v>10</v>
      </c>
      <c r="G544" s="65">
        <f t="shared" si="57"/>
        <v>12.2003</v>
      </c>
      <c r="H544" s="21">
        <v>87.663</v>
      </c>
      <c r="I544" s="21">
        <v>603.905</v>
      </c>
      <c r="J544" s="21">
        <v>292.374</v>
      </c>
      <c r="K544" s="21">
        <v>2.914</v>
      </c>
      <c r="L544" s="21">
        <v>20.025</v>
      </c>
      <c r="M544" s="29">
        <f t="shared" si="59"/>
        <v>-1.4619999999999997</v>
      </c>
      <c r="N544" s="21">
        <v>18.563</v>
      </c>
      <c r="O544" s="22">
        <v>0</v>
      </c>
      <c r="P544" s="22">
        <v>0</v>
      </c>
    </row>
    <row r="545" spans="1:16" ht="15.75" outlineLevel="2">
      <c r="A545" s="1" t="s">
        <v>50</v>
      </c>
      <c r="B545" s="1" t="s">
        <v>51</v>
      </c>
      <c r="C545" s="41">
        <f t="shared" si="58"/>
        <v>474</v>
      </c>
      <c r="D545" s="36" t="s">
        <v>52</v>
      </c>
      <c r="E545" s="21">
        <v>141.745</v>
      </c>
      <c r="F545" s="20">
        <v>10</v>
      </c>
      <c r="G545" s="65">
        <f t="shared" si="57"/>
        <v>14.1745</v>
      </c>
      <c r="H545" s="21">
        <v>444.49</v>
      </c>
      <c r="I545" s="21">
        <v>1947.14</v>
      </c>
      <c r="J545" s="21">
        <v>2559.044</v>
      </c>
      <c r="K545" s="21">
        <v>122.545</v>
      </c>
      <c r="L545" s="21">
        <v>244.222</v>
      </c>
      <c r="M545" s="29">
        <f t="shared" si="59"/>
        <v>-78.797</v>
      </c>
      <c r="N545" s="21">
        <v>165.425</v>
      </c>
      <c r="O545" s="22">
        <v>70</v>
      </c>
      <c r="P545" s="22">
        <v>0</v>
      </c>
    </row>
    <row r="546" spans="1:16" ht="15.75" outlineLevel="2">
      <c r="A546" s="1" t="s">
        <v>50</v>
      </c>
      <c r="B546" s="1" t="s">
        <v>204</v>
      </c>
      <c r="C546" s="41">
        <f t="shared" si="58"/>
        <v>475</v>
      </c>
      <c r="D546" s="36" t="s">
        <v>205</v>
      </c>
      <c r="E546" s="21">
        <v>120</v>
      </c>
      <c r="F546" s="20">
        <v>10</v>
      </c>
      <c r="G546" s="65">
        <f t="shared" si="57"/>
        <v>12</v>
      </c>
      <c r="H546" s="21">
        <v>245.277</v>
      </c>
      <c r="I546" s="21">
        <v>544.163</v>
      </c>
      <c r="J546" s="21">
        <v>589.558</v>
      </c>
      <c r="K546" s="21">
        <v>16.05</v>
      </c>
      <c r="L546" s="21">
        <v>22.644</v>
      </c>
      <c r="M546" s="29">
        <f t="shared" si="59"/>
        <v>-9.081999999999999</v>
      </c>
      <c r="N546" s="21">
        <v>13.562</v>
      </c>
      <c r="O546" s="22">
        <v>5</v>
      </c>
      <c r="P546" s="22">
        <v>0</v>
      </c>
    </row>
    <row r="547" spans="1:16" ht="15.75" outlineLevel="2">
      <c r="A547" s="1" t="s">
        <v>50</v>
      </c>
      <c r="B547" s="1" t="s">
        <v>630</v>
      </c>
      <c r="C547" s="41">
        <f t="shared" si="58"/>
        <v>476</v>
      </c>
      <c r="D547" s="36" t="s">
        <v>631</v>
      </c>
      <c r="E547" s="21">
        <v>309.775</v>
      </c>
      <c r="F547" s="20">
        <v>10</v>
      </c>
      <c r="G547" s="65">
        <f t="shared" si="57"/>
        <v>30.9775</v>
      </c>
      <c r="H547" s="21">
        <v>-1402.189</v>
      </c>
      <c r="I547" s="21">
        <v>659.261</v>
      </c>
      <c r="J547" s="21">
        <v>134.988</v>
      </c>
      <c r="K547" s="21">
        <v>129.113</v>
      </c>
      <c r="L547" s="21">
        <v>-188.879</v>
      </c>
      <c r="M547" s="29">
        <f t="shared" si="59"/>
        <v>-0.6750000000000114</v>
      </c>
      <c r="N547" s="21">
        <v>-189.554</v>
      </c>
      <c r="O547" s="22">
        <v>0</v>
      </c>
      <c r="P547" s="22">
        <v>0</v>
      </c>
    </row>
    <row r="548" spans="1:16" ht="15.75" outlineLevel="2">
      <c r="A548" s="1" t="s">
        <v>50</v>
      </c>
      <c r="B548" s="1" t="s">
        <v>588</v>
      </c>
      <c r="C548" s="41">
        <f t="shared" si="58"/>
        <v>477</v>
      </c>
      <c r="D548" s="36" t="s">
        <v>589</v>
      </c>
      <c r="E548" s="21">
        <v>56.902</v>
      </c>
      <c r="F548" s="20">
        <v>10</v>
      </c>
      <c r="G548" s="65">
        <f t="shared" si="57"/>
        <v>5.6902</v>
      </c>
      <c r="H548" s="21">
        <v>-1716.271</v>
      </c>
      <c r="I548" s="21">
        <v>2321.049</v>
      </c>
      <c r="J548" s="21">
        <v>122.606</v>
      </c>
      <c r="K548" s="21">
        <v>66.208</v>
      </c>
      <c r="L548" s="21">
        <v>-371.22</v>
      </c>
      <c r="M548" s="29">
        <f t="shared" si="59"/>
        <v>-0.6899999999999977</v>
      </c>
      <c r="N548" s="21">
        <v>-371.91</v>
      </c>
      <c r="O548" s="22">
        <v>0</v>
      </c>
      <c r="P548" s="22">
        <v>0</v>
      </c>
    </row>
    <row r="549" spans="1:16" ht="15.75" outlineLevel="2">
      <c r="A549" s="1" t="s">
        <v>50</v>
      </c>
      <c r="B549" s="1" t="s">
        <v>125</v>
      </c>
      <c r="C549" s="41">
        <f t="shared" si="58"/>
        <v>478</v>
      </c>
      <c r="D549" s="36" t="s">
        <v>126</v>
      </c>
      <c r="E549" s="21">
        <v>71.63</v>
      </c>
      <c r="F549" s="20">
        <v>10</v>
      </c>
      <c r="G549" s="65">
        <f t="shared" si="57"/>
        <v>7.162999999999999</v>
      </c>
      <c r="H549" s="21">
        <v>24.463</v>
      </c>
      <c r="I549" s="21">
        <v>91.097</v>
      </c>
      <c r="J549" s="21">
        <v>90.776</v>
      </c>
      <c r="K549" s="21">
        <v>7.434</v>
      </c>
      <c r="L549" s="21">
        <v>6.391</v>
      </c>
      <c r="M549" s="29">
        <f t="shared" si="59"/>
        <v>-0.476</v>
      </c>
      <c r="N549" s="21">
        <v>5.915</v>
      </c>
      <c r="O549" s="22">
        <v>0</v>
      </c>
      <c r="P549" s="22">
        <v>0</v>
      </c>
    </row>
    <row r="550" spans="1:16" ht="16.5" outlineLevel="2" thickBot="1">
      <c r="A550" s="1" t="s">
        <v>50</v>
      </c>
      <c r="B550" s="1" t="s">
        <v>1194</v>
      </c>
      <c r="C550" s="41">
        <f t="shared" si="58"/>
        <v>479</v>
      </c>
      <c r="D550" s="53" t="s">
        <v>1195</v>
      </c>
      <c r="E550" s="54">
        <v>45</v>
      </c>
      <c r="F550" s="55">
        <v>10</v>
      </c>
      <c r="G550" s="66">
        <f t="shared" si="57"/>
        <v>4.5</v>
      </c>
      <c r="H550" s="54">
        <v>-31.672</v>
      </c>
      <c r="I550" s="54">
        <v>75.586</v>
      </c>
      <c r="J550" s="54">
        <v>27.305</v>
      </c>
      <c r="K550" s="54">
        <v>6.545</v>
      </c>
      <c r="L550" s="54">
        <v>-31.358</v>
      </c>
      <c r="M550" s="29">
        <f t="shared" si="59"/>
        <v>-0.13700000000000045</v>
      </c>
      <c r="N550" s="54">
        <v>-31.495</v>
      </c>
      <c r="O550" s="56">
        <v>0</v>
      </c>
      <c r="P550" s="56">
        <v>0</v>
      </c>
    </row>
    <row r="551" spans="1:16" ht="16.5" outlineLevel="1" thickBot="1">
      <c r="A551" s="32" t="s">
        <v>1257</v>
      </c>
      <c r="C551" s="43">
        <f>COUNT(C541:C550)</f>
        <v>10</v>
      </c>
      <c r="D551" s="45"/>
      <c r="E551" s="45">
        <f>SUBTOTAL(9,E541:E550)</f>
        <v>1188.9829999999997</v>
      </c>
      <c r="F551" s="44"/>
      <c r="G551" s="51">
        <f aca="true" t="shared" si="60" ref="G551:N551">SUBTOTAL(9,G541:G550)</f>
        <v>118.89829999999999</v>
      </c>
      <c r="H551" s="45">
        <f t="shared" si="60"/>
        <v>-1317.674</v>
      </c>
      <c r="I551" s="45">
        <f t="shared" si="60"/>
        <v>8060.638000000001</v>
      </c>
      <c r="J551" s="45">
        <f t="shared" si="60"/>
        <v>5515.693</v>
      </c>
      <c r="K551" s="45">
        <f t="shared" si="60"/>
        <v>377.03200000000004</v>
      </c>
      <c r="L551" s="45">
        <f t="shared" si="60"/>
        <v>3.449999999999914</v>
      </c>
      <c r="M551" s="45">
        <f t="shared" si="60"/>
        <v>-175.428</v>
      </c>
      <c r="N551" s="45">
        <f t="shared" si="60"/>
        <v>-171.978</v>
      </c>
      <c r="O551" s="46"/>
      <c r="P551" s="46"/>
    </row>
    <row r="552" spans="1:16" ht="15.75" outlineLevel="1">
      <c r="A552" s="32"/>
      <c r="C552" s="47"/>
      <c r="D552" s="34"/>
      <c r="E552" s="57"/>
      <c r="F552" s="27"/>
      <c r="G552" s="67"/>
      <c r="H552" s="57"/>
      <c r="I552" s="57"/>
      <c r="J552" s="57"/>
      <c r="K552" s="57"/>
      <c r="L552" s="57"/>
      <c r="M552" s="57"/>
      <c r="N552" s="57"/>
      <c r="O552" s="58"/>
      <c r="P552" s="58"/>
    </row>
    <row r="553" spans="1:16" ht="18.75" outlineLevel="1">
      <c r="A553" s="32"/>
      <c r="C553" s="47"/>
      <c r="D553" s="19" t="s">
        <v>1297</v>
      </c>
      <c r="E553" s="57"/>
      <c r="F553" s="27"/>
      <c r="G553" s="67"/>
      <c r="H553" s="57"/>
      <c r="I553" s="57"/>
      <c r="J553" s="57"/>
      <c r="K553" s="57"/>
      <c r="L553" s="57"/>
      <c r="M553" s="57"/>
      <c r="N553" s="57"/>
      <c r="O553" s="58"/>
      <c r="P553" s="58"/>
    </row>
    <row r="554" spans="1:16" ht="15.75" outlineLevel="1">
      <c r="A554" s="32"/>
      <c r="C554" s="47"/>
      <c r="D554" s="34"/>
      <c r="E554" s="57"/>
      <c r="F554" s="27"/>
      <c r="G554" s="67"/>
      <c r="H554" s="57"/>
      <c r="I554" s="57"/>
      <c r="J554" s="57"/>
      <c r="K554" s="57"/>
      <c r="L554" s="57"/>
      <c r="M554" s="57"/>
      <c r="N554" s="57"/>
      <c r="O554" s="58"/>
      <c r="P554" s="58"/>
    </row>
    <row r="555" spans="1:16" ht="15.75" outlineLevel="2">
      <c r="A555" s="1" t="s">
        <v>103</v>
      </c>
      <c r="B555" s="1" t="s">
        <v>397</v>
      </c>
      <c r="C555" s="40">
        <f>+C550+1</f>
        <v>480</v>
      </c>
      <c r="D555" s="35" t="s">
        <v>398</v>
      </c>
      <c r="E555" s="29">
        <v>120</v>
      </c>
      <c r="F555" s="28">
        <v>5</v>
      </c>
      <c r="G555" s="64">
        <f aca="true" t="shared" si="61" ref="G555:G577">+E555/F555</f>
        <v>24</v>
      </c>
      <c r="H555" s="29">
        <v>141.897</v>
      </c>
      <c r="I555" s="29">
        <v>272.346</v>
      </c>
      <c r="J555" s="29">
        <v>382.571</v>
      </c>
      <c r="K555" s="29">
        <v>9.094</v>
      </c>
      <c r="L555" s="29">
        <v>25.81</v>
      </c>
      <c r="M555" s="29">
        <f>+N555-L555</f>
        <v>-8.991</v>
      </c>
      <c r="N555" s="29">
        <v>16.819</v>
      </c>
      <c r="O555" s="30">
        <v>7.5</v>
      </c>
      <c r="P555" s="30">
        <v>0</v>
      </c>
    </row>
    <row r="556" spans="1:16" ht="15.75" outlineLevel="2">
      <c r="A556" s="1" t="s">
        <v>103</v>
      </c>
      <c r="B556" s="60" t="s">
        <v>1337</v>
      </c>
      <c r="C556" s="40">
        <f>+C555+1</f>
        <v>481</v>
      </c>
      <c r="D556" s="35" t="s">
        <v>1338</v>
      </c>
      <c r="E556" s="29">
        <v>195.165</v>
      </c>
      <c r="F556" s="28">
        <v>5</v>
      </c>
      <c r="G556" s="64">
        <f>+E556/F556</f>
        <v>39.033</v>
      </c>
      <c r="H556" s="29">
        <v>1522.861</v>
      </c>
      <c r="I556" s="29">
        <v>2315.957</v>
      </c>
      <c r="J556" s="29">
        <v>3586.965</v>
      </c>
      <c r="K556" s="29">
        <v>7.401</v>
      </c>
      <c r="L556" s="29">
        <v>616.819</v>
      </c>
      <c r="M556" s="29">
        <f aca="true" t="shared" si="62" ref="M556:M577">+N556-L556</f>
        <v>-216.41599999999994</v>
      </c>
      <c r="N556" s="29">
        <v>400.403</v>
      </c>
      <c r="O556" s="30">
        <v>200</v>
      </c>
      <c r="P556" s="30">
        <v>0</v>
      </c>
    </row>
    <row r="557" spans="1:16" ht="15.75" outlineLevel="2">
      <c r="A557" s="1" t="s">
        <v>103</v>
      </c>
      <c r="B557" s="1" t="s">
        <v>348</v>
      </c>
      <c r="C557" s="40">
        <f>+C556+1</f>
        <v>482</v>
      </c>
      <c r="D557" s="36" t="s">
        <v>349</v>
      </c>
      <c r="E557" s="21">
        <v>90</v>
      </c>
      <c r="F557" s="20">
        <v>10</v>
      </c>
      <c r="G557" s="65">
        <f t="shared" si="61"/>
        <v>9</v>
      </c>
      <c r="H557" s="21">
        <v>10.377</v>
      </c>
      <c r="I557" s="21">
        <v>127.021</v>
      </c>
      <c r="J557" s="21">
        <v>0.326</v>
      </c>
      <c r="K557" s="21">
        <v>4.104</v>
      </c>
      <c r="L557" s="21">
        <v>-11.945</v>
      </c>
      <c r="M557" s="29">
        <f t="shared" si="62"/>
        <v>-0.0019999999999988916</v>
      </c>
      <c r="N557" s="21">
        <v>-11.947</v>
      </c>
      <c r="O557" s="22">
        <v>0</v>
      </c>
      <c r="P557" s="22">
        <v>0</v>
      </c>
    </row>
    <row r="558" spans="1:16" ht="15.75" outlineLevel="2">
      <c r="A558" s="1" t="s">
        <v>103</v>
      </c>
      <c r="B558" s="1" t="s">
        <v>104</v>
      </c>
      <c r="C558" s="40">
        <f aca="true" t="shared" si="63" ref="C558:C577">+C557+1</f>
        <v>483</v>
      </c>
      <c r="D558" s="36" t="s">
        <v>105</v>
      </c>
      <c r="E558" s="21">
        <v>49.347</v>
      </c>
      <c r="F558" s="20">
        <v>10</v>
      </c>
      <c r="G558" s="65">
        <f t="shared" si="61"/>
        <v>4.9347</v>
      </c>
      <c r="H558" s="21">
        <v>70.856</v>
      </c>
      <c r="I558" s="21">
        <v>406.921</v>
      </c>
      <c r="J558" s="21">
        <v>382.249</v>
      </c>
      <c r="K558" s="21">
        <v>19.283</v>
      </c>
      <c r="L558" s="21">
        <v>3.505</v>
      </c>
      <c r="M558" s="29">
        <f t="shared" si="62"/>
        <v>-2.018</v>
      </c>
      <c r="N558" s="21">
        <v>1.487</v>
      </c>
      <c r="O558" s="22">
        <v>5</v>
      </c>
      <c r="P558" s="22">
        <v>0</v>
      </c>
    </row>
    <row r="559" spans="1:16" ht="15.75" outlineLevel="2">
      <c r="A559" s="1" t="s">
        <v>103</v>
      </c>
      <c r="B559" s="1" t="s">
        <v>570</v>
      </c>
      <c r="C559" s="40">
        <f t="shared" si="63"/>
        <v>484</v>
      </c>
      <c r="D559" s="36" t="s">
        <v>571</v>
      </c>
      <c r="E559" s="21">
        <v>27.197</v>
      </c>
      <c r="F559" s="20">
        <v>10</v>
      </c>
      <c r="G559" s="65">
        <f t="shared" si="61"/>
        <v>2.7197</v>
      </c>
      <c r="H559" s="21">
        <v>107.753</v>
      </c>
      <c r="I559" s="21">
        <v>305.426</v>
      </c>
      <c r="J559" s="21">
        <v>495.082</v>
      </c>
      <c r="K559" s="21">
        <v>18.023</v>
      </c>
      <c r="L559" s="21">
        <v>7.134</v>
      </c>
      <c r="M559" s="29">
        <f t="shared" si="62"/>
        <v>-1.6600000000000001</v>
      </c>
      <c r="N559" s="21">
        <v>5.474</v>
      </c>
      <c r="O559" s="22">
        <v>10</v>
      </c>
      <c r="P559" s="22">
        <v>5</v>
      </c>
    </row>
    <row r="560" spans="1:16" ht="15.75" outlineLevel="2">
      <c r="A560" s="1" t="s">
        <v>103</v>
      </c>
      <c r="B560" s="1" t="s">
        <v>129</v>
      </c>
      <c r="C560" s="40">
        <f t="shared" si="63"/>
        <v>485</v>
      </c>
      <c r="D560" s="36" t="s">
        <v>130</v>
      </c>
      <c r="E560" s="21">
        <v>204.368</v>
      </c>
      <c r="F560" s="20">
        <v>10</v>
      </c>
      <c r="G560" s="65">
        <f t="shared" si="61"/>
        <v>20.436799999999998</v>
      </c>
      <c r="H560" s="21">
        <v>792.267</v>
      </c>
      <c r="I560" s="21">
        <v>1831.655</v>
      </c>
      <c r="J560" s="21">
        <v>5523.951</v>
      </c>
      <c r="K560" s="21">
        <v>26.572</v>
      </c>
      <c r="L560" s="21">
        <v>394.573</v>
      </c>
      <c r="M560" s="29">
        <f t="shared" si="62"/>
        <v>-124.07499999999999</v>
      </c>
      <c r="N560" s="21">
        <v>270.498</v>
      </c>
      <c r="O560" s="22">
        <v>60</v>
      </c>
      <c r="P560" s="22">
        <v>0</v>
      </c>
    </row>
    <row r="561" spans="1:16" ht="15.75" outlineLevel="2">
      <c r="A561" s="1" t="s">
        <v>103</v>
      </c>
      <c r="B561" s="1" t="s">
        <v>758</v>
      </c>
      <c r="C561" s="40">
        <f t="shared" si="63"/>
        <v>486</v>
      </c>
      <c r="D561" s="36" t="s">
        <v>759</v>
      </c>
      <c r="E561" s="21">
        <v>52.648</v>
      </c>
      <c r="F561" s="20">
        <v>10</v>
      </c>
      <c r="G561" s="65">
        <f t="shared" si="61"/>
        <v>5.2648</v>
      </c>
      <c r="H561" s="21">
        <v>33.516</v>
      </c>
      <c r="I561" s="21">
        <v>140.087</v>
      </c>
      <c r="J561" s="21">
        <v>237.011</v>
      </c>
      <c r="K561" s="21">
        <v>8.424</v>
      </c>
      <c r="L561" s="21">
        <v>0.121</v>
      </c>
      <c r="M561" s="29">
        <f t="shared" si="62"/>
        <v>-0.865</v>
      </c>
      <c r="N561" s="21">
        <v>-0.744</v>
      </c>
      <c r="O561" s="22">
        <v>0</v>
      </c>
      <c r="P561" s="22">
        <v>0</v>
      </c>
    </row>
    <row r="562" spans="1:16" ht="15.75" outlineLevel="2">
      <c r="A562" s="1" t="s">
        <v>103</v>
      </c>
      <c r="B562" s="1" t="s">
        <v>196</v>
      </c>
      <c r="C562" s="40">
        <f t="shared" si="63"/>
        <v>487</v>
      </c>
      <c r="D562" s="36" t="s">
        <v>197</v>
      </c>
      <c r="E562" s="21">
        <v>115.95</v>
      </c>
      <c r="F562" s="20">
        <v>10</v>
      </c>
      <c r="G562" s="65">
        <f t="shared" si="61"/>
        <v>11.595</v>
      </c>
      <c r="H562" s="21">
        <v>264.154</v>
      </c>
      <c r="I562" s="21">
        <v>458.978</v>
      </c>
      <c r="J562" s="21">
        <v>267.974</v>
      </c>
      <c r="K562" s="21">
        <v>9.368</v>
      </c>
      <c r="L562" s="21">
        <v>20.838</v>
      </c>
      <c r="M562" s="29">
        <f t="shared" si="62"/>
        <v>0.8729999999999976</v>
      </c>
      <c r="N562" s="21">
        <v>21.711</v>
      </c>
      <c r="O562" s="22">
        <v>12.5</v>
      </c>
      <c r="P562" s="22">
        <v>0</v>
      </c>
    </row>
    <row r="563" spans="1:16" ht="15.75" outlineLevel="2">
      <c r="A563" s="1" t="s">
        <v>103</v>
      </c>
      <c r="C563" s="40">
        <f>+C562+1</f>
        <v>488</v>
      </c>
      <c r="D563" s="36" t="s">
        <v>1368</v>
      </c>
      <c r="E563" s="21">
        <v>58</v>
      </c>
      <c r="F563" s="20">
        <v>10</v>
      </c>
      <c r="G563" s="65">
        <f>+E563/F563</f>
        <v>5.8</v>
      </c>
      <c r="H563" s="21">
        <v>-75.57</v>
      </c>
      <c r="I563" s="21">
        <v>232.444</v>
      </c>
      <c r="J563" s="21">
        <v>24.377</v>
      </c>
      <c r="K563" s="21">
        <v>0.073</v>
      </c>
      <c r="L563" s="21">
        <v>-4.63</v>
      </c>
      <c r="M563" s="29">
        <f t="shared" si="62"/>
        <v>-0.12199999999999989</v>
      </c>
      <c r="N563" s="21">
        <v>-4.752</v>
      </c>
      <c r="O563" s="22">
        <v>0</v>
      </c>
      <c r="P563" s="22">
        <v>0</v>
      </c>
    </row>
    <row r="564" spans="1:16" ht="15.75" outlineLevel="2">
      <c r="A564" s="1" t="s">
        <v>103</v>
      </c>
      <c r="B564" s="1" t="s">
        <v>594</v>
      </c>
      <c r="C564" s="40">
        <f>+C563+1</f>
        <v>489</v>
      </c>
      <c r="D564" s="36" t="s">
        <v>595</v>
      </c>
      <c r="E564" s="21">
        <v>734.031</v>
      </c>
      <c r="F564" s="20">
        <v>10</v>
      </c>
      <c r="G564" s="65">
        <f t="shared" si="61"/>
        <v>73.4031</v>
      </c>
      <c r="H564" s="21">
        <v>778.38</v>
      </c>
      <c r="I564" s="21">
        <v>3516.853</v>
      </c>
      <c r="J564" s="21">
        <v>4256.192</v>
      </c>
      <c r="K564" s="21">
        <v>213.575</v>
      </c>
      <c r="L564" s="21">
        <v>33.942</v>
      </c>
      <c r="M564" s="29">
        <f t="shared" si="62"/>
        <v>-22</v>
      </c>
      <c r="N564" s="21">
        <v>11.942</v>
      </c>
      <c r="O564" s="22">
        <v>0</v>
      </c>
      <c r="P564" s="22">
        <v>0</v>
      </c>
    </row>
    <row r="565" spans="1:16" ht="15.75" outlineLevel="2">
      <c r="A565" s="1" t="s">
        <v>103</v>
      </c>
      <c r="B565" s="1" t="s">
        <v>756</v>
      </c>
      <c r="C565" s="40">
        <f t="shared" si="63"/>
        <v>490</v>
      </c>
      <c r="D565" s="36" t="s">
        <v>757</v>
      </c>
      <c r="E565" s="21">
        <v>54.057</v>
      </c>
      <c r="F565" s="20">
        <v>10</v>
      </c>
      <c r="G565" s="65">
        <f t="shared" si="61"/>
        <v>5.4057</v>
      </c>
      <c r="H565" s="21">
        <v>243.812</v>
      </c>
      <c r="I565" s="21">
        <v>496.837</v>
      </c>
      <c r="J565" s="21">
        <v>832.218</v>
      </c>
      <c r="K565" s="21">
        <v>19.774</v>
      </c>
      <c r="L565" s="21">
        <v>22.794</v>
      </c>
      <c r="M565" s="29">
        <f t="shared" si="62"/>
        <v>-12.795</v>
      </c>
      <c r="N565" s="21">
        <v>9.999</v>
      </c>
      <c r="O565" s="22">
        <v>15</v>
      </c>
      <c r="P565" s="22">
        <v>0</v>
      </c>
    </row>
    <row r="566" spans="1:16" ht="15.75" outlineLevel="2">
      <c r="A566" s="1" t="s">
        <v>103</v>
      </c>
      <c r="B566" s="1" t="s">
        <v>586</v>
      </c>
      <c r="C566" s="40">
        <f t="shared" si="63"/>
        <v>491</v>
      </c>
      <c r="D566" s="36" t="s">
        <v>587</v>
      </c>
      <c r="E566" s="21">
        <v>170.775</v>
      </c>
      <c r="F566" s="20">
        <v>10</v>
      </c>
      <c r="G566" s="65">
        <f t="shared" si="61"/>
        <v>17.0775</v>
      </c>
      <c r="H566" s="21">
        <v>757.39</v>
      </c>
      <c r="I566" s="21">
        <v>1444.229</v>
      </c>
      <c r="J566" s="21">
        <v>1906.337</v>
      </c>
      <c r="K566" s="21">
        <v>26.022</v>
      </c>
      <c r="L566" s="21">
        <v>245.383</v>
      </c>
      <c r="M566" s="29">
        <f t="shared" si="62"/>
        <v>-69.91400000000002</v>
      </c>
      <c r="N566" s="21">
        <v>175.469</v>
      </c>
      <c r="O566" s="22">
        <v>50</v>
      </c>
      <c r="P566" s="22">
        <v>250</v>
      </c>
    </row>
    <row r="567" spans="1:16" ht="15.75" outlineLevel="2">
      <c r="A567" s="1" t="s">
        <v>103</v>
      </c>
      <c r="B567" s="1" t="s">
        <v>628</v>
      </c>
      <c r="C567" s="40">
        <f t="shared" si="63"/>
        <v>492</v>
      </c>
      <c r="D567" s="36" t="s">
        <v>629</v>
      </c>
      <c r="E567" s="21">
        <v>124.286</v>
      </c>
      <c r="F567" s="20">
        <v>10</v>
      </c>
      <c r="G567" s="65">
        <f t="shared" si="61"/>
        <v>12.4286</v>
      </c>
      <c r="H567" s="21">
        <v>43.729</v>
      </c>
      <c r="I567" s="21">
        <v>430.661</v>
      </c>
      <c r="J567" s="21">
        <v>500.266</v>
      </c>
      <c r="K567" s="21">
        <v>16.494</v>
      </c>
      <c r="L567" s="21">
        <v>-2.784</v>
      </c>
      <c r="M567" s="29">
        <f t="shared" si="62"/>
        <v>-2.5380000000000003</v>
      </c>
      <c r="N567" s="21">
        <v>-5.322</v>
      </c>
      <c r="O567" s="22">
        <v>0</v>
      </c>
      <c r="P567" s="22">
        <v>0</v>
      </c>
    </row>
    <row r="568" spans="1:16" ht="15.75" outlineLevel="2">
      <c r="A568" s="1" t="s">
        <v>103</v>
      </c>
      <c r="B568" s="1" t="s">
        <v>610</v>
      </c>
      <c r="C568" s="40">
        <f t="shared" si="63"/>
        <v>493</v>
      </c>
      <c r="D568" s="36" t="s">
        <v>611</v>
      </c>
      <c r="E568" s="21">
        <v>150</v>
      </c>
      <c r="F568" s="20">
        <v>10</v>
      </c>
      <c r="G568" s="65">
        <f t="shared" si="61"/>
        <v>15</v>
      </c>
      <c r="H568" s="21">
        <v>-788.713</v>
      </c>
      <c r="I568" s="21">
        <v>613.459</v>
      </c>
      <c r="J568" s="21">
        <v>81.112</v>
      </c>
      <c r="K568" s="21">
        <v>86.799</v>
      </c>
      <c r="L568" s="21">
        <v>-111.748</v>
      </c>
      <c r="M568" s="29">
        <f t="shared" si="62"/>
        <v>-0.3999999999999915</v>
      </c>
      <c r="N568" s="21">
        <v>-112.148</v>
      </c>
      <c r="O568" s="22">
        <v>0</v>
      </c>
      <c r="P568" s="22">
        <v>0</v>
      </c>
    </row>
    <row r="569" spans="1:16" ht="15.75" outlineLevel="2">
      <c r="A569" s="1" t="s">
        <v>103</v>
      </c>
      <c r="B569" s="1" t="s">
        <v>1196</v>
      </c>
      <c r="C569" s="40">
        <f t="shared" si="63"/>
        <v>494</v>
      </c>
      <c r="D569" s="36" t="s">
        <v>1197</v>
      </c>
      <c r="E569" s="21">
        <v>124.006</v>
      </c>
      <c r="F569" s="20">
        <v>10</v>
      </c>
      <c r="G569" s="65">
        <f t="shared" si="61"/>
        <v>12.4006</v>
      </c>
      <c r="H569" s="21">
        <v>415.976</v>
      </c>
      <c r="I569" s="21">
        <v>1789.156</v>
      </c>
      <c r="J569" s="21">
        <v>3078.147</v>
      </c>
      <c r="K569" s="21">
        <v>19.239</v>
      </c>
      <c r="L569" s="21">
        <v>462.784</v>
      </c>
      <c r="M569" s="29">
        <f t="shared" si="62"/>
        <v>-23.375</v>
      </c>
      <c r="N569" s="21">
        <v>439.409</v>
      </c>
      <c r="O569" s="22">
        <v>10</v>
      </c>
      <c r="P569" s="22">
        <v>0</v>
      </c>
    </row>
    <row r="570" spans="1:16" ht="15.75" outlineLevel="2">
      <c r="A570" s="1" t="s">
        <v>103</v>
      </c>
      <c r="B570" s="1" t="s">
        <v>376</v>
      </c>
      <c r="C570" s="40">
        <f t="shared" si="63"/>
        <v>495</v>
      </c>
      <c r="D570" s="36" t="s">
        <v>377</v>
      </c>
      <c r="E570" s="21">
        <v>420</v>
      </c>
      <c r="F570" s="20">
        <v>10</v>
      </c>
      <c r="G570" s="65">
        <f t="shared" si="61"/>
        <v>42</v>
      </c>
      <c r="H570" s="21">
        <v>1502.917</v>
      </c>
      <c r="I570" s="21">
        <v>2452.526</v>
      </c>
      <c r="J570" s="21">
        <v>6519.069</v>
      </c>
      <c r="K570" s="21">
        <v>1.252</v>
      </c>
      <c r="L570" s="21">
        <v>656.154</v>
      </c>
      <c r="M570" s="29">
        <f t="shared" si="62"/>
        <v>-224.512</v>
      </c>
      <c r="N570" s="21">
        <v>431.642</v>
      </c>
      <c r="O570" s="22">
        <v>45</v>
      </c>
      <c r="P570" s="22">
        <v>0</v>
      </c>
    </row>
    <row r="571" spans="1:16" ht="15.75" outlineLevel="2">
      <c r="A571" s="1" t="s">
        <v>103</v>
      </c>
      <c r="B571" s="1" t="s">
        <v>342</v>
      </c>
      <c r="C571" s="40">
        <f t="shared" si="63"/>
        <v>496</v>
      </c>
      <c r="D571" s="36" t="s">
        <v>343</v>
      </c>
      <c r="E571" s="21">
        <v>786</v>
      </c>
      <c r="F571" s="20">
        <v>10</v>
      </c>
      <c r="G571" s="65">
        <f t="shared" si="61"/>
        <v>78.6</v>
      </c>
      <c r="H571" s="21">
        <v>1853.914</v>
      </c>
      <c r="I571" s="21">
        <v>6238.175</v>
      </c>
      <c r="J571" s="21">
        <v>8111.289</v>
      </c>
      <c r="K571" s="21">
        <v>42.738</v>
      </c>
      <c r="L571" s="21">
        <v>528.364</v>
      </c>
      <c r="M571" s="29">
        <f t="shared" si="62"/>
        <v>-167.901</v>
      </c>
      <c r="N571" s="21">
        <v>360.463</v>
      </c>
      <c r="O571" s="22">
        <v>20</v>
      </c>
      <c r="P571" s="22">
        <v>0</v>
      </c>
    </row>
    <row r="572" spans="1:16" ht="15.75" outlineLevel="2">
      <c r="A572" s="1" t="s">
        <v>103</v>
      </c>
      <c r="B572" s="1" t="s">
        <v>563</v>
      </c>
      <c r="C572" s="40">
        <f t="shared" si="63"/>
        <v>497</v>
      </c>
      <c r="D572" s="36" t="s">
        <v>564</v>
      </c>
      <c r="E572" s="21">
        <v>80.094</v>
      </c>
      <c r="F572" s="20">
        <v>10</v>
      </c>
      <c r="G572" s="65">
        <f t="shared" si="61"/>
        <v>8.0094</v>
      </c>
      <c r="H572" s="21">
        <v>1054.76</v>
      </c>
      <c r="I572" s="21">
        <v>2310.245</v>
      </c>
      <c r="J572" s="21">
        <v>5115.599</v>
      </c>
      <c r="K572" s="21">
        <v>64.957</v>
      </c>
      <c r="L572" s="21">
        <v>297.971</v>
      </c>
      <c r="M572" s="29">
        <f t="shared" si="62"/>
        <v>-110.174</v>
      </c>
      <c r="N572" s="21">
        <v>187.797</v>
      </c>
      <c r="O572" s="22">
        <v>130</v>
      </c>
      <c r="P572" s="22">
        <v>0</v>
      </c>
    </row>
    <row r="573" spans="1:16" ht="15.75" outlineLevel="2">
      <c r="A573" s="1" t="s">
        <v>103</v>
      </c>
      <c r="B573" s="1" t="s">
        <v>485</v>
      </c>
      <c r="C573" s="40">
        <f t="shared" si="63"/>
        <v>498</v>
      </c>
      <c r="D573" s="36" t="s">
        <v>486</v>
      </c>
      <c r="E573" s="21">
        <v>65.553</v>
      </c>
      <c r="F573" s="20">
        <v>10</v>
      </c>
      <c r="G573" s="65">
        <f t="shared" si="61"/>
        <v>6.5553</v>
      </c>
      <c r="H573" s="21">
        <v>-990.083</v>
      </c>
      <c r="I573" s="21">
        <v>775.665</v>
      </c>
      <c r="J573" s="21">
        <v>42.58</v>
      </c>
      <c r="K573" s="21">
        <v>13.825</v>
      </c>
      <c r="L573" s="21">
        <v>-43.798</v>
      </c>
      <c r="M573" s="29">
        <f t="shared" si="62"/>
        <v>-0.21399999999999864</v>
      </c>
      <c r="N573" s="21">
        <v>-44.012</v>
      </c>
      <c r="O573" s="22">
        <v>0</v>
      </c>
      <c r="P573" s="22">
        <v>0</v>
      </c>
    </row>
    <row r="574" spans="1:16" ht="15.75" outlineLevel="2">
      <c r="A574" s="1" t="s">
        <v>103</v>
      </c>
      <c r="B574" s="1" t="s">
        <v>1198</v>
      </c>
      <c r="C574" s="40">
        <f t="shared" si="63"/>
        <v>499</v>
      </c>
      <c r="D574" s="36" t="s">
        <v>1199</v>
      </c>
      <c r="E574" s="21">
        <v>491.312</v>
      </c>
      <c r="F574" s="20">
        <v>10</v>
      </c>
      <c r="G574" s="65">
        <f t="shared" si="61"/>
        <v>49.1312</v>
      </c>
      <c r="H574" s="21">
        <v>2647.984</v>
      </c>
      <c r="I574" s="21">
        <v>8159.447</v>
      </c>
      <c r="J574" s="21">
        <v>10994.067</v>
      </c>
      <c r="K574" s="21">
        <v>19.633</v>
      </c>
      <c r="L574" s="21">
        <v>1316.658</v>
      </c>
      <c r="M574" s="29">
        <f t="shared" si="62"/>
        <v>-466.5609999999999</v>
      </c>
      <c r="N574" s="21">
        <v>850.097</v>
      </c>
      <c r="O574" s="22">
        <v>30</v>
      </c>
      <c r="P574" s="22">
        <v>0</v>
      </c>
    </row>
    <row r="575" spans="1:16" ht="15.75" outlineLevel="2">
      <c r="A575" s="1" t="s">
        <v>103</v>
      </c>
      <c r="B575" s="1" t="s">
        <v>986</v>
      </c>
      <c r="C575" s="40">
        <f t="shared" si="63"/>
        <v>500</v>
      </c>
      <c r="D575" s="36" t="s">
        <v>987</v>
      </c>
      <c r="E575" s="21">
        <v>2</v>
      </c>
      <c r="F575" s="20">
        <v>10</v>
      </c>
      <c r="G575" s="65">
        <f t="shared" si="61"/>
        <v>0.2</v>
      </c>
      <c r="H575" s="21">
        <v>-5.537</v>
      </c>
      <c r="I575" s="21">
        <v>12.633</v>
      </c>
      <c r="J575" s="21">
        <v>9.7</v>
      </c>
      <c r="K575" s="21">
        <v>0.754</v>
      </c>
      <c r="L575" s="21">
        <v>0.088</v>
      </c>
      <c r="M575" s="29">
        <f t="shared" si="62"/>
        <v>-0.052</v>
      </c>
      <c r="N575" s="21">
        <v>0.036</v>
      </c>
      <c r="O575" s="22">
        <v>0</v>
      </c>
      <c r="P575" s="22">
        <v>0</v>
      </c>
    </row>
    <row r="576" spans="1:16" ht="15.75" outlineLevel="2">
      <c r="A576" s="1" t="s">
        <v>103</v>
      </c>
      <c r="B576" s="1" t="s">
        <v>112</v>
      </c>
      <c r="C576" s="40">
        <f t="shared" si="63"/>
        <v>501</v>
      </c>
      <c r="D576" s="36" t="s">
        <v>113</v>
      </c>
      <c r="E576" s="21">
        <v>438.989</v>
      </c>
      <c r="F576" s="20">
        <v>10</v>
      </c>
      <c r="G576" s="65">
        <f t="shared" si="61"/>
        <v>43.8989</v>
      </c>
      <c r="H576" s="21">
        <v>252.127</v>
      </c>
      <c r="I576" s="21">
        <v>561.125</v>
      </c>
      <c r="J576" s="21">
        <v>699.559</v>
      </c>
      <c r="K576" s="21">
        <v>14.046</v>
      </c>
      <c r="L576" s="21">
        <v>102.596</v>
      </c>
      <c r="M576" s="29">
        <f t="shared" si="62"/>
        <v>-5.186999999999998</v>
      </c>
      <c r="N576" s="21">
        <v>97.409</v>
      </c>
      <c r="O576" s="22">
        <v>0</v>
      </c>
      <c r="P576" s="22">
        <v>0</v>
      </c>
    </row>
    <row r="577" spans="1:16" ht="16.5" outlineLevel="2" thickBot="1">
      <c r="A577" s="1" t="s">
        <v>103</v>
      </c>
      <c r="B577" s="1" t="s">
        <v>1173</v>
      </c>
      <c r="C577" s="40">
        <f t="shared" si="63"/>
        <v>502</v>
      </c>
      <c r="D577" s="53" t="s">
        <v>1174</v>
      </c>
      <c r="E577" s="54">
        <v>26</v>
      </c>
      <c r="F577" s="55">
        <v>10</v>
      </c>
      <c r="G577" s="66">
        <f t="shared" si="61"/>
        <v>2.6</v>
      </c>
      <c r="H577" s="54">
        <v>-10.728</v>
      </c>
      <c r="I577" s="54">
        <v>31.456</v>
      </c>
      <c r="J577" s="54">
        <v>0</v>
      </c>
      <c r="K577" s="54">
        <v>0</v>
      </c>
      <c r="L577" s="54">
        <v>-0.369</v>
      </c>
      <c r="M577" s="29">
        <f t="shared" si="62"/>
        <v>0</v>
      </c>
      <c r="N577" s="54">
        <v>-0.369</v>
      </c>
      <c r="O577" s="56">
        <v>0</v>
      </c>
      <c r="P577" s="56">
        <v>0</v>
      </c>
    </row>
    <row r="578" spans="1:16" ht="16.5" outlineLevel="1" thickBot="1">
      <c r="A578" s="32" t="s">
        <v>1258</v>
      </c>
      <c r="C578" s="43">
        <f>COUNT(C555:C577)</f>
        <v>23</v>
      </c>
      <c r="D578" s="45"/>
      <c r="E578" s="45">
        <f>SUBTOTAL(9,E555:E577)</f>
        <v>4579.778</v>
      </c>
      <c r="F578" s="44"/>
      <c r="G578" s="51">
        <f aca="true" t="shared" si="64" ref="G578:N578">SUBTOTAL(9,G555:G577)</f>
        <v>489.49430000000007</v>
      </c>
      <c r="H578" s="45">
        <f t="shared" si="64"/>
        <v>10624.039</v>
      </c>
      <c r="I578" s="45">
        <f t="shared" si="64"/>
        <v>34923.302</v>
      </c>
      <c r="J578" s="45">
        <f t="shared" si="64"/>
        <v>53046.640999999996</v>
      </c>
      <c r="K578" s="45">
        <f t="shared" si="64"/>
        <v>641.45</v>
      </c>
      <c r="L578" s="45">
        <f t="shared" si="64"/>
        <v>4560.259999999999</v>
      </c>
      <c r="M578" s="45">
        <f t="shared" si="64"/>
        <v>-1458.8989999999997</v>
      </c>
      <c r="N578" s="45">
        <f t="shared" si="64"/>
        <v>3101.361</v>
      </c>
      <c r="O578" s="46"/>
      <c r="P578" s="46"/>
    </row>
    <row r="579" spans="1:16" ht="15.75" outlineLevel="1">
      <c r="A579" s="32"/>
      <c r="C579" s="47"/>
      <c r="D579" s="34"/>
      <c r="E579" s="57"/>
      <c r="F579" s="27"/>
      <c r="G579" s="67"/>
      <c r="H579" s="57"/>
      <c r="I579" s="57"/>
      <c r="J579" s="57"/>
      <c r="K579" s="57"/>
      <c r="L579" s="57"/>
      <c r="M579" s="57"/>
      <c r="N579" s="57"/>
      <c r="O579" s="58"/>
      <c r="P579" s="58"/>
    </row>
    <row r="580" spans="1:16" ht="18.75" outlineLevel="1">
      <c r="A580" s="32"/>
      <c r="C580" s="47"/>
      <c r="D580" s="19" t="s">
        <v>1298</v>
      </c>
      <c r="E580" s="57"/>
      <c r="F580" s="27"/>
      <c r="G580" s="67"/>
      <c r="H580" s="57"/>
      <c r="I580" s="57"/>
      <c r="J580" s="57"/>
      <c r="K580" s="57"/>
      <c r="L580" s="57"/>
      <c r="M580" s="57"/>
      <c r="N580" s="57"/>
      <c r="O580" s="58"/>
      <c r="P580" s="58"/>
    </row>
    <row r="581" spans="1:16" ht="15.75" outlineLevel="1">
      <c r="A581" s="32"/>
      <c r="C581" s="47"/>
      <c r="D581" s="34"/>
      <c r="E581" s="57"/>
      <c r="F581" s="27"/>
      <c r="G581" s="67"/>
      <c r="H581" s="57"/>
      <c r="I581" s="57"/>
      <c r="J581" s="57"/>
      <c r="K581" s="57"/>
      <c r="L581" s="57"/>
      <c r="M581" s="57"/>
      <c r="N581" s="57"/>
      <c r="O581" s="58"/>
      <c r="P581" s="58"/>
    </row>
    <row r="582" spans="1:16" ht="15.75" outlineLevel="2">
      <c r="A582" s="1" t="s">
        <v>22</v>
      </c>
      <c r="B582" s="1" t="s">
        <v>978</v>
      </c>
      <c r="C582" s="40">
        <f>+C577+1</f>
        <v>503</v>
      </c>
      <c r="D582" s="35" t="s">
        <v>979</v>
      </c>
      <c r="E582" s="29">
        <v>33.12</v>
      </c>
      <c r="F582" s="28">
        <v>10</v>
      </c>
      <c r="G582" s="64">
        <f aca="true" t="shared" si="65" ref="G582:G589">+E582/F582</f>
        <v>3.312</v>
      </c>
      <c r="H582" s="29">
        <v>-83.939</v>
      </c>
      <c r="I582" s="29">
        <v>318.946</v>
      </c>
      <c r="J582" s="29">
        <v>164.791</v>
      </c>
      <c r="K582" s="29">
        <v>21.151</v>
      </c>
      <c r="L582" s="29">
        <v>-27.345</v>
      </c>
      <c r="M582" s="29">
        <f>+N582-L582</f>
        <v>-0.8240000000000016</v>
      </c>
      <c r="N582" s="29">
        <v>-28.169</v>
      </c>
      <c r="O582" s="30">
        <v>0</v>
      </c>
      <c r="P582" s="30">
        <v>0</v>
      </c>
    </row>
    <row r="583" spans="1:16" ht="15.75" outlineLevel="2">
      <c r="A583" s="1" t="s">
        <v>22</v>
      </c>
      <c r="B583" s="1" t="s">
        <v>527</v>
      </c>
      <c r="C583" s="41">
        <f aca="true" t="shared" si="66" ref="C583:C589">+C582+1</f>
        <v>504</v>
      </c>
      <c r="D583" s="36" t="s">
        <v>528</v>
      </c>
      <c r="E583" s="21">
        <v>31.218</v>
      </c>
      <c r="F583" s="20">
        <v>10</v>
      </c>
      <c r="G583" s="65">
        <f t="shared" si="65"/>
        <v>3.1218</v>
      </c>
      <c r="H583" s="21">
        <v>122.744</v>
      </c>
      <c r="I583" s="21">
        <v>518.148</v>
      </c>
      <c r="J583" s="21">
        <v>799.86</v>
      </c>
      <c r="K583" s="21">
        <v>25.234</v>
      </c>
      <c r="L583" s="21">
        <v>18.348</v>
      </c>
      <c r="M583" s="29">
        <f aca="true" t="shared" si="67" ref="M583:M589">+N583-L583</f>
        <v>-6.684999999999999</v>
      </c>
      <c r="N583" s="21">
        <v>11.663</v>
      </c>
      <c r="O583" s="22">
        <v>30</v>
      </c>
      <c r="P583" s="22">
        <v>0</v>
      </c>
    </row>
    <row r="584" spans="1:16" ht="15.75" outlineLevel="2">
      <c r="A584" s="1" t="s">
        <v>22</v>
      </c>
      <c r="B584" s="1" t="s">
        <v>673</v>
      </c>
      <c r="C584" s="41">
        <f t="shared" si="66"/>
        <v>505</v>
      </c>
      <c r="D584" s="36" t="s">
        <v>674</v>
      </c>
      <c r="E584" s="21">
        <v>58.5</v>
      </c>
      <c r="F584" s="20">
        <v>10</v>
      </c>
      <c r="G584" s="65">
        <f t="shared" si="65"/>
        <v>5.85</v>
      </c>
      <c r="H584" s="21">
        <v>-447.847</v>
      </c>
      <c r="I584" s="21">
        <v>734.529</v>
      </c>
      <c r="J584" s="21">
        <v>326.847</v>
      </c>
      <c r="K584" s="21">
        <v>104.185</v>
      </c>
      <c r="L584" s="21">
        <v>-132.57</v>
      </c>
      <c r="M584" s="29">
        <f t="shared" si="67"/>
        <v>-1.6340000000000146</v>
      </c>
      <c r="N584" s="21">
        <v>-134.204</v>
      </c>
      <c r="O584" s="22">
        <v>0</v>
      </c>
      <c r="P584" s="22">
        <v>0</v>
      </c>
    </row>
    <row r="585" spans="1:16" ht="15.75" outlineLevel="2">
      <c r="A585" s="1" t="s">
        <v>22</v>
      </c>
      <c r="B585" s="1" t="s">
        <v>675</v>
      </c>
      <c r="C585" s="41">
        <f t="shared" si="66"/>
        <v>506</v>
      </c>
      <c r="D585" s="36" t="s">
        <v>676</v>
      </c>
      <c r="E585" s="21">
        <v>185.418</v>
      </c>
      <c r="F585" s="20">
        <v>10</v>
      </c>
      <c r="G585" s="65">
        <f t="shared" si="65"/>
        <v>18.541800000000002</v>
      </c>
      <c r="H585" s="21">
        <v>191.209</v>
      </c>
      <c r="I585" s="21">
        <v>4620.895</v>
      </c>
      <c r="J585" s="21">
        <v>2578.472</v>
      </c>
      <c r="K585" s="21">
        <v>338.028</v>
      </c>
      <c r="L585" s="21">
        <v>146.33</v>
      </c>
      <c r="M585" s="29">
        <f t="shared" si="67"/>
        <v>-16.176000000000016</v>
      </c>
      <c r="N585" s="21">
        <v>130.154</v>
      </c>
      <c r="O585" s="22">
        <v>0</v>
      </c>
      <c r="P585" s="22">
        <v>0</v>
      </c>
    </row>
    <row r="586" spans="1:16" ht="15.75" outlineLevel="2">
      <c r="A586" s="1" t="s">
        <v>22</v>
      </c>
      <c r="B586" s="1" t="s">
        <v>1034</v>
      </c>
      <c r="C586" s="41">
        <f t="shared" si="66"/>
        <v>507</v>
      </c>
      <c r="D586" s="36" t="s">
        <v>1035</v>
      </c>
      <c r="E586" s="21">
        <v>210</v>
      </c>
      <c r="F586" s="20">
        <v>10</v>
      </c>
      <c r="G586" s="65">
        <f t="shared" si="65"/>
        <v>21</v>
      </c>
      <c r="H586" s="21">
        <v>81.796</v>
      </c>
      <c r="I586" s="21">
        <v>291.678</v>
      </c>
      <c r="J586" s="21">
        <v>422.968</v>
      </c>
      <c r="K586" s="21">
        <v>0.977</v>
      </c>
      <c r="L586" s="21">
        <v>94.777</v>
      </c>
      <c r="M586" s="29">
        <f t="shared" si="67"/>
        <v>-15.625</v>
      </c>
      <c r="N586" s="21">
        <v>79.152</v>
      </c>
      <c r="O586" s="22">
        <v>20</v>
      </c>
      <c r="P586" s="22">
        <v>0</v>
      </c>
    </row>
    <row r="587" spans="1:16" ht="15.75" outlineLevel="2">
      <c r="A587" s="1" t="s">
        <v>22</v>
      </c>
      <c r="B587" s="1" t="s">
        <v>479</v>
      </c>
      <c r="C587" s="41">
        <f t="shared" si="66"/>
        <v>508</v>
      </c>
      <c r="D587" s="36" t="s">
        <v>480</v>
      </c>
      <c r="E587" s="21">
        <v>35.475</v>
      </c>
      <c r="F587" s="20">
        <v>10</v>
      </c>
      <c r="G587" s="65">
        <f t="shared" si="65"/>
        <v>3.5475000000000003</v>
      </c>
      <c r="H587" s="21">
        <v>56.857</v>
      </c>
      <c r="I587" s="21">
        <v>279.805</v>
      </c>
      <c r="J587" s="21">
        <v>394.735</v>
      </c>
      <c r="K587" s="21">
        <v>1.473</v>
      </c>
      <c r="L587" s="21">
        <v>-17.687</v>
      </c>
      <c r="M587" s="29">
        <f t="shared" si="67"/>
        <v>-2.1199999999999974</v>
      </c>
      <c r="N587" s="21">
        <v>-19.807</v>
      </c>
      <c r="O587" s="22">
        <v>0</v>
      </c>
      <c r="P587" s="22">
        <v>0</v>
      </c>
    </row>
    <row r="588" spans="1:16" ht="15.75" outlineLevel="2">
      <c r="A588" s="1" t="s">
        <v>22</v>
      </c>
      <c r="B588" s="1" t="s">
        <v>475</v>
      </c>
      <c r="C588" s="41">
        <f t="shared" si="66"/>
        <v>509</v>
      </c>
      <c r="D588" s="36" t="s">
        <v>476</v>
      </c>
      <c r="E588" s="21">
        <v>113.339</v>
      </c>
      <c r="F588" s="20">
        <v>10</v>
      </c>
      <c r="G588" s="65">
        <f t="shared" si="65"/>
        <v>11.3339</v>
      </c>
      <c r="H588" s="21">
        <v>190.841</v>
      </c>
      <c r="I588" s="21">
        <v>660.32</v>
      </c>
      <c r="J588" s="21">
        <v>586.881</v>
      </c>
      <c r="K588" s="21">
        <v>52.083</v>
      </c>
      <c r="L588" s="21">
        <v>17.419</v>
      </c>
      <c r="M588" s="29">
        <f t="shared" si="67"/>
        <v>-8.999</v>
      </c>
      <c r="N588" s="21">
        <v>8.42</v>
      </c>
      <c r="O588" s="22">
        <v>7.5</v>
      </c>
      <c r="P588" s="22">
        <v>0</v>
      </c>
    </row>
    <row r="589" spans="1:16" ht="16.5" outlineLevel="2" thickBot="1">
      <c r="A589" s="1" t="s">
        <v>22</v>
      </c>
      <c r="B589" s="1" t="s">
        <v>23</v>
      </c>
      <c r="C589" s="41">
        <f t="shared" si="66"/>
        <v>510</v>
      </c>
      <c r="D589" s="53" t="s">
        <v>24</v>
      </c>
      <c r="E589" s="54">
        <v>78.263</v>
      </c>
      <c r="F589" s="55">
        <v>10</v>
      </c>
      <c r="G589" s="66">
        <f t="shared" si="65"/>
        <v>7.826300000000001</v>
      </c>
      <c r="H589" s="54">
        <v>1759.082</v>
      </c>
      <c r="I589" s="54">
        <v>3737.622</v>
      </c>
      <c r="J589" s="54">
        <v>4836.296</v>
      </c>
      <c r="K589" s="54">
        <v>110.865</v>
      </c>
      <c r="L589" s="54">
        <v>510.234</v>
      </c>
      <c r="M589" s="29">
        <f t="shared" si="67"/>
        <v>-119.35199999999998</v>
      </c>
      <c r="N589" s="54">
        <v>390.882</v>
      </c>
      <c r="O589" s="56">
        <v>130</v>
      </c>
      <c r="P589" s="56">
        <v>0</v>
      </c>
    </row>
    <row r="590" spans="1:16" ht="16.5" outlineLevel="1" thickBot="1">
      <c r="A590" s="32" t="s">
        <v>1259</v>
      </c>
      <c r="C590" s="43">
        <f>COUNT(C582:C589)</f>
        <v>8</v>
      </c>
      <c r="D590" s="45"/>
      <c r="E590" s="45">
        <f>SUBTOTAL(9,E582:E589)</f>
        <v>745.333</v>
      </c>
      <c r="F590" s="44"/>
      <c r="G590" s="51">
        <f aca="true" t="shared" si="68" ref="G590:N590">SUBTOTAL(9,G582:G589)</f>
        <v>74.5333</v>
      </c>
      <c r="H590" s="45">
        <f t="shared" si="68"/>
        <v>1870.7430000000002</v>
      </c>
      <c r="I590" s="45">
        <f t="shared" si="68"/>
        <v>11161.943</v>
      </c>
      <c r="J590" s="45">
        <f t="shared" si="68"/>
        <v>10110.85</v>
      </c>
      <c r="K590" s="45">
        <f t="shared" si="68"/>
        <v>653.996</v>
      </c>
      <c r="L590" s="45">
        <f t="shared" si="68"/>
        <v>609.506</v>
      </c>
      <c r="M590" s="45">
        <f t="shared" si="68"/>
        <v>-171.41500000000002</v>
      </c>
      <c r="N590" s="45">
        <f t="shared" si="68"/>
        <v>438.091</v>
      </c>
      <c r="O590" s="46"/>
      <c r="P590" s="46"/>
    </row>
    <row r="591" spans="1:16" ht="15.75" outlineLevel="1">
      <c r="A591" s="32"/>
      <c r="C591" s="47"/>
      <c r="D591" s="34"/>
      <c r="E591" s="57"/>
      <c r="F591" s="27"/>
      <c r="G591" s="67"/>
      <c r="H591" s="57"/>
      <c r="I591" s="57"/>
      <c r="J591" s="57"/>
      <c r="K591" s="57"/>
      <c r="L591" s="57"/>
      <c r="M591" s="57"/>
      <c r="N591" s="57"/>
      <c r="O591" s="58"/>
      <c r="P591" s="58"/>
    </row>
    <row r="592" spans="1:16" ht="18.75" outlineLevel="1">
      <c r="A592" s="32"/>
      <c r="C592" s="47"/>
      <c r="D592" s="19" t="s">
        <v>1299</v>
      </c>
      <c r="E592" s="57"/>
      <c r="F592" s="27"/>
      <c r="G592" s="67"/>
      <c r="H592" s="57"/>
      <c r="I592" s="57"/>
      <c r="J592" s="57"/>
      <c r="K592" s="57"/>
      <c r="L592" s="57"/>
      <c r="M592" s="57"/>
      <c r="N592" s="57"/>
      <c r="O592" s="58"/>
      <c r="P592" s="58"/>
    </row>
    <row r="593" spans="1:16" ht="15.75" outlineLevel="1">
      <c r="A593" s="32"/>
      <c r="C593" s="47"/>
      <c r="D593" s="34"/>
      <c r="E593" s="57"/>
      <c r="F593" s="27"/>
      <c r="G593" s="67"/>
      <c r="H593" s="57"/>
      <c r="I593" s="57"/>
      <c r="J593" s="57"/>
      <c r="K593" s="57"/>
      <c r="L593" s="57"/>
      <c r="M593" s="57"/>
      <c r="N593" s="57"/>
      <c r="O593" s="58"/>
      <c r="P593" s="58"/>
    </row>
    <row r="594" spans="1:16" ht="15.75" outlineLevel="2">
      <c r="A594" s="1" t="s">
        <v>118</v>
      </c>
      <c r="B594" s="1" t="s">
        <v>311</v>
      </c>
      <c r="C594" s="40">
        <f>+C589+1</f>
        <v>511</v>
      </c>
      <c r="D594" s="35" t="s">
        <v>312</v>
      </c>
      <c r="E594" s="29">
        <v>1143.406</v>
      </c>
      <c r="F594" s="28">
        <v>10</v>
      </c>
      <c r="G594" s="64">
        <f aca="true" t="shared" si="69" ref="G594:G600">+E594/F594</f>
        <v>114.3406</v>
      </c>
      <c r="H594" s="29">
        <v>420.097</v>
      </c>
      <c r="I594" s="29">
        <v>4336.58</v>
      </c>
      <c r="J594" s="29">
        <v>4555.51</v>
      </c>
      <c r="K594" s="29">
        <v>109.288</v>
      </c>
      <c r="L594" s="29">
        <v>483.295</v>
      </c>
      <c r="M594" s="29">
        <f>+N594-L594</f>
        <v>-25.923000000000002</v>
      </c>
      <c r="N594" s="29">
        <v>457.372</v>
      </c>
      <c r="O594" s="30">
        <v>0</v>
      </c>
      <c r="P594" s="30">
        <v>0</v>
      </c>
    </row>
    <row r="595" spans="1:16" ht="15.75" outlineLevel="2">
      <c r="A595" s="1" t="s">
        <v>118</v>
      </c>
      <c r="B595" s="1" t="s">
        <v>546</v>
      </c>
      <c r="C595" s="41">
        <f aca="true" t="shared" si="70" ref="C595:C600">+C594+1</f>
        <v>512</v>
      </c>
      <c r="D595" s="36" t="s">
        <v>547</v>
      </c>
      <c r="E595" s="21">
        <v>71.28</v>
      </c>
      <c r="F595" s="20">
        <v>10</v>
      </c>
      <c r="G595" s="65">
        <f t="shared" si="69"/>
        <v>7.128</v>
      </c>
      <c r="H595" s="21">
        <v>191.609</v>
      </c>
      <c r="I595" s="21">
        <v>285.541</v>
      </c>
      <c r="J595" s="21">
        <v>185.385</v>
      </c>
      <c r="K595" s="21">
        <v>0.398</v>
      </c>
      <c r="L595" s="21">
        <v>13.574</v>
      </c>
      <c r="M595" s="29">
        <f aca="true" t="shared" si="71" ref="M595:M600">+N595-L595</f>
        <v>-6.335999999999999</v>
      </c>
      <c r="N595" s="21">
        <v>7.238</v>
      </c>
      <c r="O595" s="22">
        <v>10</v>
      </c>
      <c r="P595" s="22">
        <v>0</v>
      </c>
    </row>
    <row r="596" spans="1:16" ht="15.75" outlineLevel="2">
      <c r="A596" s="1" t="s">
        <v>118</v>
      </c>
      <c r="B596" s="1" t="s">
        <v>1200</v>
      </c>
      <c r="C596" s="41">
        <f t="shared" si="70"/>
        <v>513</v>
      </c>
      <c r="D596" s="36" t="s">
        <v>1201</v>
      </c>
      <c r="E596" s="21">
        <v>6663.131</v>
      </c>
      <c r="F596" s="20">
        <v>10</v>
      </c>
      <c r="G596" s="65">
        <f t="shared" si="69"/>
        <v>666.3131000000001</v>
      </c>
      <c r="H596" s="21">
        <v>569.987</v>
      </c>
      <c r="I596" s="21">
        <v>42725.745</v>
      </c>
      <c r="J596" s="21">
        <v>43673.967</v>
      </c>
      <c r="K596" s="21">
        <v>2352.263</v>
      </c>
      <c r="L596" s="21">
        <v>2110.824</v>
      </c>
      <c r="M596" s="29">
        <f t="shared" si="71"/>
        <v>-237.5</v>
      </c>
      <c r="N596" s="21">
        <v>1873.324</v>
      </c>
      <c r="O596" s="22">
        <v>0</v>
      </c>
      <c r="P596" s="22">
        <v>0</v>
      </c>
    </row>
    <row r="597" spans="1:16" ht="15.75" outlineLevel="2">
      <c r="A597" s="1" t="s">
        <v>118</v>
      </c>
      <c r="B597" s="1" t="s">
        <v>407</v>
      </c>
      <c r="C597" s="41">
        <f t="shared" si="70"/>
        <v>514</v>
      </c>
      <c r="D597" s="36" t="s">
        <v>408</v>
      </c>
      <c r="E597" s="21">
        <v>51000</v>
      </c>
      <c r="F597" s="20">
        <v>10</v>
      </c>
      <c r="G597" s="65">
        <f t="shared" si="69"/>
        <v>5100</v>
      </c>
      <c r="H597" s="21">
        <v>74683.68</v>
      </c>
      <c r="I597" s="21">
        <v>130185.125</v>
      </c>
      <c r="J597" s="21">
        <v>66426.624</v>
      </c>
      <c r="K597" s="21">
        <v>2433.66</v>
      </c>
      <c r="L597" s="21">
        <v>30894.959</v>
      </c>
      <c r="M597" s="29">
        <f t="shared" si="71"/>
        <v>-11083.047999999999</v>
      </c>
      <c r="N597" s="21">
        <v>19811.911</v>
      </c>
      <c r="O597" s="22">
        <v>27.5</v>
      </c>
      <c r="P597" s="22">
        <v>0</v>
      </c>
    </row>
    <row r="598" spans="1:16" ht="15.75" outlineLevel="2">
      <c r="A598" s="1" t="s">
        <v>118</v>
      </c>
      <c r="B598" s="1" t="s">
        <v>1202</v>
      </c>
      <c r="C598" s="41">
        <f t="shared" si="70"/>
        <v>515</v>
      </c>
      <c r="D598" s="36" t="s">
        <v>1203</v>
      </c>
      <c r="E598" s="21">
        <v>500</v>
      </c>
      <c r="F598" s="20">
        <v>10</v>
      </c>
      <c r="G598" s="65">
        <f t="shared" si="69"/>
        <v>50</v>
      </c>
      <c r="H598" s="21">
        <v>694.791</v>
      </c>
      <c r="I598" s="21">
        <v>1371.204</v>
      </c>
      <c r="J598" s="21">
        <v>757.646</v>
      </c>
      <c r="K598" s="21">
        <v>30.214</v>
      </c>
      <c r="L598" s="21">
        <v>155.902</v>
      </c>
      <c r="M598" s="29">
        <f t="shared" si="71"/>
        <v>-3.8319999999999936</v>
      </c>
      <c r="N598" s="21">
        <v>152.07</v>
      </c>
      <c r="O598" s="22">
        <v>0</v>
      </c>
      <c r="P598" s="22">
        <v>0</v>
      </c>
    </row>
    <row r="599" spans="1:16" ht="15.75" outlineLevel="2">
      <c r="A599" s="1" t="s">
        <v>118</v>
      </c>
      <c r="B599" s="1" t="s">
        <v>119</v>
      </c>
      <c r="C599" s="41">
        <f t="shared" si="70"/>
        <v>516</v>
      </c>
      <c r="D599" s="36" t="s">
        <v>120</v>
      </c>
      <c r="E599" s="21">
        <v>530</v>
      </c>
      <c r="F599" s="20">
        <v>10</v>
      </c>
      <c r="G599" s="65">
        <f t="shared" si="69"/>
        <v>53</v>
      </c>
      <c r="H599" s="21">
        <v>510.483</v>
      </c>
      <c r="I599" s="21">
        <v>660.506</v>
      </c>
      <c r="J599" s="21">
        <v>60.597</v>
      </c>
      <c r="K599" s="21">
        <v>9.554</v>
      </c>
      <c r="L599" s="21">
        <v>-19.139</v>
      </c>
      <c r="M599" s="29">
        <f t="shared" si="71"/>
        <v>-0.3769999999999989</v>
      </c>
      <c r="N599" s="21">
        <v>-19.516</v>
      </c>
      <c r="O599" s="22">
        <v>0</v>
      </c>
      <c r="P599" s="22">
        <v>0</v>
      </c>
    </row>
    <row r="600" spans="1:16" ht="16.5" outlineLevel="2" thickBot="1">
      <c r="A600" s="1" t="s">
        <v>118</v>
      </c>
      <c r="B600" s="1" t="s">
        <v>137</v>
      </c>
      <c r="C600" s="41">
        <f t="shared" si="70"/>
        <v>517</v>
      </c>
      <c r="D600" s="53" t="s">
        <v>138</v>
      </c>
      <c r="E600" s="54">
        <v>600</v>
      </c>
      <c r="F600" s="55">
        <v>10</v>
      </c>
      <c r="G600" s="66">
        <f t="shared" si="69"/>
        <v>60</v>
      </c>
      <c r="H600" s="54">
        <v>918.952</v>
      </c>
      <c r="I600" s="54">
        <v>1616.48</v>
      </c>
      <c r="J600" s="54">
        <v>1323.611</v>
      </c>
      <c r="K600" s="54">
        <v>28.397</v>
      </c>
      <c r="L600" s="54">
        <v>220.45</v>
      </c>
      <c r="M600" s="29">
        <f t="shared" si="71"/>
        <v>-50</v>
      </c>
      <c r="N600" s="54">
        <v>170.45</v>
      </c>
      <c r="O600" s="56">
        <v>0</v>
      </c>
      <c r="P600" s="56">
        <v>20</v>
      </c>
    </row>
    <row r="601" spans="1:16" ht="16.5" outlineLevel="1" thickBot="1">
      <c r="A601" s="32" t="s">
        <v>1260</v>
      </c>
      <c r="C601" s="43">
        <f>COUNT(C594:C600)</f>
        <v>7</v>
      </c>
      <c r="D601" s="45"/>
      <c r="E601" s="45">
        <f>SUBTOTAL(9,E594:E600)</f>
        <v>60507.817</v>
      </c>
      <c r="F601" s="44"/>
      <c r="G601" s="51">
        <f aca="true" t="shared" si="72" ref="G601:N601">SUBTOTAL(9,G594:G600)</f>
        <v>6050.7817000000005</v>
      </c>
      <c r="H601" s="45">
        <f t="shared" si="72"/>
        <v>77989.59899999999</v>
      </c>
      <c r="I601" s="45">
        <f t="shared" si="72"/>
        <v>181181.181</v>
      </c>
      <c r="J601" s="45">
        <f t="shared" si="72"/>
        <v>116983.33999999998</v>
      </c>
      <c r="K601" s="45">
        <f t="shared" si="72"/>
        <v>4963.774</v>
      </c>
      <c r="L601" s="45">
        <f t="shared" si="72"/>
        <v>33859.865</v>
      </c>
      <c r="M601" s="45">
        <f t="shared" si="72"/>
        <v>-11407.016</v>
      </c>
      <c r="N601" s="45">
        <f t="shared" si="72"/>
        <v>22452.849000000002</v>
      </c>
      <c r="O601" s="46"/>
      <c r="P601" s="46"/>
    </row>
    <row r="602" spans="1:16" ht="15.75" outlineLevel="1">
      <c r="A602" s="32"/>
      <c r="C602" s="47"/>
      <c r="D602" s="34"/>
      <c r="E602" s="57"/>
      <c r="F602" s="27"/>
      <c r="G602" s="67"/>
      <c r="H602" s="57"/>
      <c r="I602" s="57"/>
      <c r="J602" s="57"/>
      <c r="K602" s="57"/>
      <c r="L602" s="57"/>
      <c r="M602" s="57"/>
      <c r="N602" s="57"/>
      <c r="O602" s="58"/>
      <c r="P602" s="58"/>
    </row>
    <row r="603" spans="1:16" ht="18.75" outlineLevel="1">
      <c r="A603" s="32"/>
      <c r="C603" s="47"/>
      <c r="D603" s="19" t="s">
        <v>1300</v>
      </c>
      <c r="E603" s="57"/>
      <c r="F603" s="27"/>
      <c r="G603" s="67"/>
      <c r="H603" s="57"/>
      <c r="I603" s="57"/>
      <c r="J603" s="57"/>
      <c r="K603" s="57"/>
      <c r="L603" s="57"/>
      <c r="M603" s="57"/>
      <c r="N603" s="57"/>
      <c r="O603" s="58"/>
      <c r="P603" s="58"/>
    </row>
    <row r="604" spans="1:16" ht="15.75" outlineLevel="1">
      <c r="A604" s="32"/>
      <c r="C604" s="47"/>
      <c r="D604" s="34"/>
      <c r="E604" s="57"/>
      <c r="F604" s="27"/>
      <c r="G604" s="67"/>
      <c r="H604" s="57"/>
      <c r="I604" s="57"/>
      <c r="J604" s="57"/>
      <c r="K604" s="57"/>
      <c r="L604" s="57"/>
      <c r="M604" s="57"/>
      <c r="N604" s="57"/>
      <c r="O604" s="58"/>
      <c r="P604" s="58"/>
    </row>
    <row r="605" spans="1:16" ht="15.75" outlineLevel="2">
      <c r="A605" s="1" t="s">
        <v>27</v>
      </c>
      <c r="B605" s="1" t="s">
        <v>28</v>
      </c>
      <c r="C605" s="40">
        <f>+C600+1</f>
        <v>518</v>
      </c>
      <c r="D605" s="35" t="s">
        <v>29</v>
      </c>
      <c r="E605" s="29">
        <v>429.206</v>
      </c>
      <c r="F605" s="28">
        <v>10</v>
      </c>
      <c r="G605" s="64">
        <f aca="true" t="shared" si="73" ref="G605:G640">+E605/F605</f>
        <v>42.9206</v>
      </c>
      <c r="H605" s="29">
        <v>1893.981</v>
      </c>
      <c r="I605" s="29">
        <v>2602.436</v>
      </c>
      <c r="J605" s="29">
        <v>4054.022</v>
      </c>
      <c r="K605" s="29">
        <v>758.58</v>
      </c>
      <c r="L605" s="29">
        <v>688.647</v>
      </c>
      <c r="M605" s="29">
        <f>+N605-L605</f>
        <v>-249.39700000000005</v>
      </c>
      <c r="N605" s="29">
        <v>439.25</v>
      </c>
      <c r="O605" s="30">
        <v>45</v>
      </c>
      <c r="P605" s="30">
        <v>10</v>
      </c>
    </row>
    <row r="606" spans="1:16" ht="15.75" outlineLevel="2">
      <c r="A606" s="1" t="s">
        <v>27</v>
      </c>
      <c r="B606" s="1" t="s">
        <v>232</v>
      </c>
      <c r="C606" s="41">
        <f aca="true" t="shared" si="74" ref="C606:C619">+C605+1</f>
        <v>519</v>
      </c>
      <c r="D606" s="36" t="s">
        <v>233</v>
      </c>
      <c r="E606" s="21">
        <v>28.657</v>
      </c>
      <c r="F606" s="20">
        <v>10</v>
      </c>
      <c r="G606" s="65">
        <f t="shared" si="73"/>
        <v>2.8657</v>
      </c>
      <c r="H606" s="21">
        <v>52.078</v>
      </c>
      <c r="I606" s="21">
        <v>86.13</v>
      </c>
      <c r="J606" s="21">
        <v>62.76</v>
      </c>
      <c r="K606" s="21">
        <v>1.216</v>
      </c>
      <c r="L606" s="21">
        <v>4.217</v>
      </c>
      <c r="M606" s="29">
        <f aca="true" t="shared" si="75" ref="M606:M640">+N606-L606</f>
        <v>1.5750000000000002</v>
      </c>
      <c r="N606" s="21">
        <v>5.792</v>
      </c>
      <c r="O606" s="22">
        <v>10</v>
      </c>
      <c r="P606" s="22">
        <v>0</v>
      </c>
    </row>
    <row r="607" spans="1:16" ht="15.75" outlineLevel="2">
      <c r="A607" s="1" t="s">
        <v>27</v>
      </c>
      <c r="B607" s="1" t="s">
        <v>497</v>
      </c>
      <c r="C607" s="41">
        <f t="shared" si="74"/>
        <v>520</v>
      </c>
      <c r="D607" s="36" t="s">
        <v>498</v>
      </c>
      <c r="E607" s="21">
        <v>200</v>
      </c>
      <c r="F607" s="20">
        <v>10</v>
      </c>
      <c r="G607" s="65">
        <f t="shared" si="73"/>
        <v>20</v>
      </c>
      <c r="H607" s="21">
        <v>89.388</v>
      </c>
      <c r="I607" s="21">
        <v>340.892</v>
      </c>
      <c r="J607" s="21">
        <v>92.911</v>
      </c>
      <c r="K607" s="21">
        <v>17.053</v>
      </c>
      <c r="L607" s="21">
        <v>4.314</v>
      </c>
      <c r="M607" s="29">
        <f t="shared" si="75"/>
        <v>-0.2160000000000002</v>
      </c>
      <c r="N607" s="21">
        <v>4.098</v>
      </c>
      <c r="O607" s="22">
        <v>0</v>
      </c>
      <c r="P607" s="22">
        <v>0</v>
      </c>
    </row>
    <row r="608" spans="1:16" ht="15.75" outlineLevel="2">
      <c r="A608" s="1" t="s">
        <v>27</v>
      </c>
      <c r="B608" s="1" t="s">
        <v>173</v>
      </c>
      <c r="C608" s="41">
        <f t="shared" si="74"/>
        <v>521</v>
      </c>
      <c r="D608" s="36" t="s">
        <v>174</v>
      </c>
      <c r="E608" s="21">
        <v>30.834</v>
      </c>
      <c r="F608" s="20">
        <v>10</v>
      </c>
      <c r="G608" s="65">
        <f t="shared" si="73"/>
        <v>3.0834</v>
      </c>
      <c r="H608" s="21">
        <v>206.956</v>
      </c>
      <c r="I608" s="21">
        <v>706.259</v>
      </c>
      <c r="J608" s="21">
        <v>874.582</v>
      </c>
      <c r="K608" s="21">
        <v>45.413</v>
      </c>
      <c r="L608" s="21">
        <v>32.585</v>
      </c>
      <c r="M608" s="29">
        <f t="shared" si="75"/>
        <v>-14.797</v>
      </c>
      <c r="N608" s="21">
        <v>17.788</v>
      </c>
      <c r="O608" s="22">
        <v>35</v>
      </c>
      <c r="P608" s="22">
        <v>0</v>
      </c>
    </row>
    <row r="609" spans="1:16" ht="15.75" outlineLevel="2">
      <c r="A609" s="1" t="s">
        <v>27</v>
      </c>
      <c r="B609" s="1" t="s">
        <v>372</v>
      </c>
      <c r="C609" s="41">
        <f t="shared" si="74"/>
        <v>522</v>
      </c>
      <c r="D609" s="36" t="s">
        <v>373</v>
      </c>
      <c r="E609" s="21">
        <v>14.4</v>
      </c>
      <c r="F609" s="20">
        <v>10</v>
      </c>
      <c r="G609" s="65">
        <f t="shared" si="73"/>
        <v>1.44</v>
      </c>
      <c r="H609" s="21">
        <v>28.555</v>
      </c>
      <c r="I609" s="21">
        <v>77.086</v>
      </c>
      <c r="J609" s="21">
        <v>120.808</v>
      </c>
      <c r="K609" s="21">
        <v>3.569</v>
      </c>
      <c r="L609" s="21">
        <v>13.559</v>
      </c>
      <c r="M609" s="29">
        <f t="shared" si="75"/>
        <v>-1.376999999999999</v>
      </c>
      <c r="N609" s="21">
        <v>12.182</v>
      </c>
      <c r="O609" s="22">
        <v>10</v>
      </c>
      <c r="P609" s="22">
        <v>0</v>
      </c>
    </row>
    <row r="610" spans="1:16" ht="15.75" outlineLevel="2">
      <c r="A610" s="1" t="s">
        <v>27</v>
      </c>
      <c r="B610" s="1" t="s">
        <v>1024</v>
      </c>
      <c r="C610" s="41">
        <f t="shared" si="74"/>
        <v>523</v>
      </c>
      <c r="D610" s="36" t="s">
        <v>1025</v>
      </c>
      <c r="E610" s="21">
        <v>155.968</v>
      </c>
      <c r="F610" s="20">
        <v>10</v>
      </c>
      <c r="G610" s="65">
        <f t="shared" si="73"/>
        <v>15.596799999999998</v>
      </c>
      <c r="H610" s="21">
        <v>534.983</v>
      </c>
      <c r="I610" s="21">
        <v>2497.563</v>
      </c>
      <c r="J610" s="21">
        <v>2991.063</v>
      </c>
      <c r="K610" s="21">
        <v>179.324</v>
      </c>
      <c r="L610" s="21">
        <v>367.454</v>
      </c>
      <c r="M610" s="29">
        <f t="shared" si="75"/>
        <v>-144.66500000000002</v>
      </c>
      <c r="N610" s="21">
        <v>222.789</v>
      </c>
      <c r="O610" s="22">
        <v>80</v>
      </c>
      <c r="P610" s="22">
        <v>0</v>
      </c>
    </row>
    <row r="611" spans="1:16" ht="15.75" outlineLevel="2">
      <c r="A611" s="1" t="s">
        <v>27</v>
      </c>
      <c r="B611" s="1" t="s">
        <v>57</v>
      </c>
      <c r="C611" s="41">
        <f t="shared" si="74"/>
        <v>524</v>
      </c>
      <c r="D611" s="36" t="s">
        <v>58</v>
      </c>
      <c r="E611" s="21">
        <v>122.303</v>
      </c>
      <c r="F611" s="20">
        <v>10</v>
      </c>
      <c r="G611" s="65">
        <f t="shared" si="73"/>
        <v>12.2303</v>
      </c>
      <c r="H611" s="21">
        <v>394.615</v>
      </c>
      <c r="I611" s="21">
        <v>893.82</v>
      </c>
      <c r="J611" s="21">
        <v>2245.883</v>
      </c>
      <c r="K611" s="21">
        <v>23.189</v>
      </c>
      <c r="L611" s="21">
        <v>187.285</v>
      </c>
      <c r="M611" s="29">
        <f t="shared" si="75"/>
        <v>-66.223</v>
      </c>
      <c r="N611" s="21">
        <v>121.062</v>
      </c>
      <c r="O611" s="22">
        <v>50</v>
      </c>
      <c r="P611" s="22">
        <v>0</v>
      </c>
    </row>
    <row r="612" spans="1:16" ht="15.75" outlineLevel="2">
      <c r="A612" s="1" t="s">
        <v>27</v>
      </c>
      <c r="B612" s="1" t="s">
        <v>614</v>
      </c>
      <c r="C612" s="41">
        <f t="shared" si="74"/>
        <v>525</v>
      </c>
      <c r="D612" s="36" t="s">
        <v>615</v>
      </c>
      <c r="E612" s="21">
        <v>142.161</v>
      </c>
      <c r="F612" s="20">
        <v>100</v>
      </c>
      <c r="G612" s="65">
        <f t="shared" si="73"/>
        <v>1.42161</v>
      </c>
      <c r="H612" s="21">
        <v>542.854</v>
      </c>
      <c r="I612" s="21">
        <v>1074.363</v>
      </c>
      <c r="J612" s="21">
        <v>1897.671</v>
      </c>
      <c r="K612" s="21">
        <v>30.081</v>
      </c>
      <c r="L612" s="21">
        <v>335.686</v>
      </c>
      <c r="M612" s="29">
        <f t="shared" si="75"/>
        <v>-90.90199999999999</v>
      </c>
      <c r="N612" s="21">
        <v>244.784</v>
      </c>
      <c r="O612" s="22">
        <v>25</v>
      </c>
      <c r="P612" s="22">
        <v>0</v>
      </c>
    </row>
    <row r="613" spans="1:16" ht="15.75" outlineLevel="2">
      <c r="A613" s="1" t="s">
        <v>27</v>
      </c>
      <c r="B613" s="1" t="s">
        <v>632</v>
      </c>
      <c r="C613" s="41">
        <f t="shared" si="74"/>
        <v>526</v>
      </c>
      <c r="D613" s="36" t="s">
        <v>633</v>
      </c>
      <c r="E613" s="21">
        <v>40</v>
      </c>
      <c r="F613" s="20">
        <v>10</v>
      </c>
      <c r="G613" s="65">
        <f t="shared" si="73"/>
        <v>4</v>
      </c>
      <c r="H613" s="21">
        <v>-25.697</v>
      </c>
      <c r="I613" s="21">
        <v>56.507</v>
      </c>
      <c r="J613" s="21">
        <v>20.403</v>
      </c>
      <c r="K613" s="21">
        <v>0.327</v>
      </c>
      <c r="L613" s="21">
        <v>-0.713</v>
      </c>
      <c r="M613" s="29">
        <f t="shared" si="75"/>
        <v>-0.11199999999999999</v>
      </c>
      <c r="N613" s="21">
        <v>-0.825</v>
      </c>
      <c r="O613" s="22">
        <v>0</v>
      </c>
      <c r="P613" s="22">
        <v>0</v>
      </c>
    </row>
    <row r="614" spans="1:16" ht="15.75" outlineLevel="2">
      <c r="A614" s="1" t="s">
        <v>27</v>
      </c>
      <c r="B614" s="1" t="s">
        <v>356</v>
      </c>
      <c r="C614" s="41">
        <f t="shared" si="74"/>
        <v>527</v>
      </c>
      <c r="D614" s="36" t="s">
        <v>357</v>
      </c>
      <c r="E614" s="21">
        <v>480.384</v>
      </c>
      <c r="F614" s="20">
        <v>10</v>
      </c>
      <c r="G614" s="65">
        <f t="shared" si="73"/>
        <v>48.0384</v>
      </c>
      <c r="H614" s="21">
        <v>4489.957</v>
      </c>
      <c r="I614" s="21">
        <v>5089.278</v>
      </c>
      <c r="J614" s="21">
        <v>2809.921</v>
      </c>
      <c r="K614" s="21">
        <v>0.918</v>
      </c>
      <c r="L614" s="21">
        <v>1131.298</v>
      </c>
      <c r="M614" s="29">
        <f t="shared" si="75"/>
        <v>-338</v>
      </c>
      <c r="N614" s="21">
        <v>793.298</v>
      </c>
      <c r="O614" s="22">
        <v>95</v>
      </c>
      <c r="P614" s="22">
        <v>50</v>
      </c>
    </row>
    <row r="615" spans="1:16" ht="15.75" outlineLevel="2">
      <c r="A615" s="1" t="s">
        <v>27</v>
      </c>
      <c r="B615" s="1" t="s">
        <v>435</v>
      </c>
      <c r="C615" s="41">
        <f t="shared" si="74"/>
        <v>528</v>
      </c>
      <c r="D615" s="36" t="s">
        <v>436</v>
      </c>
      <c r="E615" s="21">
        <v>94.362</v>
      </c>
      <c r="F615" s="20">
        <v>5</v>
      </c>
      <c r="G615" s="65">
        <f t="shared" si="73"/>
        <v>18.8724</v>
      </c>
      <c r="H615" s="21">
        <v>195.91</v>
      </c>
      <c r="I615" s="21">
        <v>446.927</v>
      </c>
      <c r="J615" s="21">
        <v>423.844</v>
      </c>
      <c r="K615" s="21">
        <v>7.481</v>
      </c>
      <c r="L615" s="21">
        <v>21.264</v>
      </c>
      <c r="M615" s="29">
        <f t="shared" si="75"/>
        <v>-6.1629999999999985</v>
      </c>
      <c r="N615" s="21">
        <v>15.101</v>
      </c>
      <c r="O615" s="22">
        <v>10</v>
      </c>
      <c r="P615" s="22">
        <v>0</v>
      </c>
    </row>
    <row r="616" spans="1:16" ht="15.75" outlineLevel="2">
      <c r="A616" s="1" t="s">
        <v>27</v>
      </c>
      <c r="B616" s="1" t="s">
        <v>409</v>
      </c>
      <c r="C616" s="41">
        <f t="shared" si="74"/>
        <v>529</v>
      </c>
      <c r="D616" s="36" t="s">
        <v>410</v>
      </c>
      <c r="E616" s="21">
        <v>1390.364</v>
      </c>
      <c r="F616" s="20">
        <v>10</v>
      </c>
      <c r="G616" s="65">
        <f t="shared" si="73"/>
        <v>139.03640000000001</v>
      </c>
      <c r="H616" s="21">
        <v>5330.276</v>
      </c>
      <c r="I616" s="21">
        <v>14283.712</v>
      </c>
      <c r="J616" s="21">
        <v>10893.319</v>
      </c>
      <c r="K616" s="21">
        <v>575.51</v>
      </c>
      <c r="L616" s="21">
        <v>1835.725</v>
      </c>
      <c r="M616" s="29">
        <f t="shared" si="75"/>
        <v>-702.5619999999999</v>
      </c>
      <c r="N616" s="21">
        <v>1133.163</v>
      </c>
      <c r="O616" s="22">
        <v>75</v>
      </c>
      <c r="P616" s="22">
        <v>10</v>
      </c>
    </row>
    <row r="617" spans="1:16" ht="15.75" outlineLevel="2">
      <c r="A617" s="1" t="s">
        <v>27</v>
      </c>
      <c r="B617" s="1" t="s">
        <v>1008</v>
      </c>
      <c r="C617" s="41">
        <f t="shared" si="74"/>
        <v>530</v>
      </c>
      <c r="D617" s="36" t="s">
        <v>1009</v>
      </c>
      <c r="E617" s="21">
        <v>8099.014</v>
      </c>
      <c r="F617" s="20">
        <v>10</v>
      </c>
      <c r="G617" s="65">
        <f t="shared" si="73"/>
        <v>809.9014</v>
      </c>
      <c r="H617" s="21">
        <v>3804.213</v>
      </c>
      <c r="I617" s="21">
        <v>18773.338</v>
      </c>
      <c r="J617" s="21">
        <v>3964.326</v>
      </c>
      <c r="K617" s="21">
        <v>338.465</v>
      </c>
      <c r="L617" s="21">
        <v>151.827</v>
      </c>
      <c r="M617" s="29">
        <f t="shared" si="75"/>
        <v>979.04</v>
      </c>
      <c r="N617" s="21">
        <v>1130.867</v>
      </c>
      <c r="O617" s="22">
        <v>0</v>
      </c>
      <c r="P617" s="22">
        <v>0</v>
      </c>
    </row>
    <row r="618" spans="1:16" ht="15.75" outlineLevel="2">
      <c r="A618" s="1" t="s">
        <v>27</v>
      </c>
      <c r="B618" s="1" t="s">
        <v>135</v>
      </c>
      <c r="C618" s="41">
        <f t="shared" si="74"/>
        <v>531</v>
      </c>
      <c r="D618" s="36" t="s">
        <v>136</v>
      </c>
      <c r="E618" s="21">
        <v>2564.959</v>
      </c>
      <c r="F618" s="20">
        <v>10</v>
      </c>
      <c r="G618" s="65">
        <f t="shared" si="73"/>
        <v>256.4959</v>
      </c>
      <c r="H618" s="21">
        <v>10763.057</v>
      </c>
      <c r="I618" s="21">
        <v>28166.144</v>
      </c>
      <c r="J618" s="21">
        <v>16786.699</v>
      </c>
      <c r="K618" s="21">
        <v>668.213</v>
      </c>
      <c r="L618" s="21">
        <v>4839.421</v>
      </c>
      <c r="M618" s="29">
        <f t="shared" si="75"/>
        <v>-1766.0000000000005</v>
      </c>
      <c r="N618" s="21">
        <v>3073.421</v>
      </c>
      <c r="O618" s="22">
        <v>90</v>
      </c>
      <c r="P618" s="22">
        <v>0</v>
      </c>
    </row>
    <row r="619" spans="1:16" ht="15.75" outlineLevel="2">
      <c r="A619" s="1" t="s">
        <v>27</v>
      </c>
      <c r="B619" s="1" t="s">
        <v>574</v>
      </c>
      <c r="C619" s="41">
        <f t="shared" si="74"/>
        <v>532</v>
      </c>
      <c r="D619" s="36" t="s">
        <v>575</v>
      </c>
      <c r="E619" s="21">
        <v>35.329</v>
      </c>
      <c r="F619" s="20">
        <v>10</v>
      </c>
      <c r="G619" s="65">
        <f t="shared" si="73"/>
        <v>3.5329</v>
      </c>
      <c r="H619" s="21">
        <v>134.744</v>
      </c>
      <c r="I619" s="21">
        <v>311.769</v>
      </c>
      <c r="J619" s="21">
        <v>404.635</v>
      </c>
      <c r="K619" s="21">
        <v>1.554</v>
      </c>
      <c r="L619" s="21">
        <v>79.193</v>
      </c>
      <c r="M619" s="29">
        <f t="shared" si="75"/>
        <v>-27</v>
      </c>
      <c r="N619" s="21">
        <v>52.193</v>
      </c>
      <c r="O619" s="22">
        <v>65</v>
      </c>
      <c r="P619" s="22">
        <v>25</v>
      </c>
    </row>
    <row r="620" spans="1:16" ht="15.75" outlineLevel="2">
      <c r="A620" s="1" t="s">
        <v>27</v>
      </c>
      <c r="B620" s="1" t="s">
        <v>567</v>
      </c>
      <c r="C620" s="41">
        <f aca="true" t="shared" si="76" ref="C620:C640">+C619+1</f>
        <v>533</v>
      </c>
      <c r="D620" s="36" t="s">
        <v>1339</v>
      </c>
      <c r="E620" s="21">
        <v>505.694</v>
      </c>
      <c r="F620" s="20">
        <v>10</v>
      </c>
      <c r="G620" s="65">
        <f t="shared" si="73"/>
        <v>50.5694</v>
      </c>
      <c r="H620" s="21">
        <v>3556.761</v>
      </c>
      <c r="I620" s="21">
        <v>5086.422</v>
      </c>
      <c r="J620" s="21">
        <v>6993.033</v>
      </c>
      <c r="K620" s="21">
        <v>17.819</v>
      </c>
      <c r="L620" s="21">
        <v>886.312</v>
      </c>
      <c r="M620" s="29">
        <f t="shared" si="75"/>
        <v>-343.794</v>
      </c>
      <c r="N620" s="21">
        <v>542.518</v>
      </c>
      <c r="O620" s="22">
        <v>60</v>
      </c>
      <c r="P620" s="22">
        <v>20</v>
      </c>
    </row>
    <row r="621" spans="1:16" ht="15.75" outlineLevel="2">
      <c r="A621" s="1" t="s">
        <v>27</v>
      </c>
      <c r="B621" s="1" t="s">
        <v>1004</v>
      </c>
      <c r="C621" s="41">
        <f t="shared" si="76"/>
        <v>534</v>
      </c>
      <c r="D621" s="36" t="s">
        <v>1005</v>
      </c>
      <c r="E621" s="21">
        <v>92.217</v>
      </c>
      <c r="F621" s="20">
        <v>10</v>
      </c>
      <c r="G621" s="65">
        <f t="shared" si="73"/>
        <v>9.2217</v>
      </c>
      <c r="H621" s="21">
        <v>199.847</v>
      </c>
      <c r="I621" s="21">
        <v>726.508</v>
      </c>
      <c r="J621" s="21">
        <v>776.526</v>
      </c>
      <c r="K621" s="21">
        <v>44.424</v>
      </c>
      <c r="L621" s="21">
        <v>45.665</v>
      </c>
      <c r="M621" s="29">
        <f t="shared" si="75"/>
        <v>-10.789000000000001</v>
      </c>
      <c r="N621" s="21">
        <v>34.876</v>
      </c>
      <c r="O621" s="22">
        <v>15</v>
      </c>
      <c r="P621" s="22">
        <v>10</v>
      </c>
    </row>
    <row r="622" spans="1:16" ht="15.75" outlineLevel="2">
      <c r="A622" s="1" t="s">
        <v>27</v>
      </c>
      <c r="B622" s="1" t="s">
        <v>388</v>
      </c>
      <c r="C622" s="41">
        <f t="shared" si="76"/>
        <v>535</v>
      </c>
      <c r="D622" s="36" t="s">
        <v>389</v>
      </c>
      <c r="E622" s="21">
        <v>69.448</v>
      </c>
      <c r="F622" s="20">
        <v>10</v>
      </c>
      <c r="G622" s="65">
        <f t="shared" si="73"/>
        <v>6.944799999999999</v>
      </c>
      <c r="H622" s="21">
        <v>334.038</v>
      </c>
      <c r="I622" s="21">
        <v>1135.542</v>
      </c>
      <c r="J622" s="21">
        <v>1735.874</v>
      </c>
      <c r="K622" s="21">
        <v>55.3</v>
      </c>
      <c r="L622" s="21">
        <v>-45.858</v>
      </c>
      <c r="M622" s="29">
        <f t="shared" si="75"/>
        <v>12.404999999999994</v>
      </c>
      <c r="N622" s="21">
        <v>-33.453</v>
      </c>
      <c r="O622" s="22">
        <v>0</v>
      </c>
      <c r="P622" s="22">
        <v>0</v>
      </c>
    </row>
    <row r="623" spans="1:16" ht="15.75" outlineLevel="2">
      <c r="A623" s="1" t="s">
        <v>27</v>
      </c>
      <c r="B623" s="1" t="s">
        <v>529</v>
      </c>
      <c r="C623" s="41">
        <f t="shared" si="76"/>
        <v>536</v>
      </c>
      <c r="D623" s="36" t="s">
        <v>530</v>
      </c>
      <c r="E623" s="21">
        <v>1388.023</v>
      </c>
      <c r="F623" s="20">
        <v>10</v>
      </c>
      <c r="G623" s="65">
        <f t="shared" si="73"/>
        <v>138.8023</v>
      </c>
      <c r="H623" s="21">
        <v>4591.014</v>
      </c>
      <c r="I623" s="21">
        <v>13786.874</v>
      </c>
      <c r="J623" s="21">
        <v>12218.937</v>
      </c>
      <c r="K623" s="21">
        <v>631.122</v>
      </c>
      <c r="L623" s="21">
        <v>723.094</v>
      </c>
      <c r="M623" s="29">
        <f t="shared" si="75"/>
        <v>1131.638</v>
      </c>
      <c r="N623" s="21">
        <v>1854.732</v>
      </c>
      <c r="O623" s="22">
        <v>22.5</v>
      </c>
      <c r="P623" s="22">
        <v>0</v>
      </c>
    </row>
    <row r="624" spans="1:16" ht="15.75" outlineLevel="2">
      <c r="A624" s="1" t="s">
        <v>27</v>
      </c>
      <c r="B624" s="1" t="s">
        <v>1175</v>
      </c>
      <c r="C624" s="41">
        <f t="shared" si="76"/>
        <v>537</v>
      </c>
      <c r="D624" s="36" t="s">
        <v>1176</v>
      </c>
      <c r="E624" s="21">
        <v>12.5</v>
      </c>
      <c r="F624" s="20">
        <v>10</v>
      </c>
      <c r="G624" s="65">
        <f t="shared" si="73"/>
        <v>1.25</v>
      </c>
      <c r="H624" s="21">
        <v>-38.067</v>
      </c>
      <c r="I624" s="21">
        <v>9.196</v>
      </c>
      <c r="J624" s="21">
        <v>0</v>
      </c>
      <c r="K624" s="21">
        <v>0.039</v>
      </c>
      <c r="L624" s="21">
        <v>-1.761</v>
      </c>
      <c r="M624" s="29">
        <f t="shared" si="75"/>
        <v>0</v>
      </c>
      <c r="N624" s="21">
        <v>-1.761</v>
      </c>
      <c r="O624" s="22">
        <v>0</v>
      </c>
      <c r="P624" s="22">
        <v>0</v>
      </c>
    </row>
    <row r="625" spans="1:16" ht="15.75" outlineLevel="2">
      <c r="A625" s="1" t="s">
        <v>27</v>
      </c>
      <c r="B625" s="1" t="s">
        <v>606</v>
      </c>
      <c r="C625" s="41">
        <f t="shared" si="76"/>
        <v>538</v>
      </c>
      <c r="D625" s="36" t="s">
        <v>607</v>
      </c>
      <c r="E625" s="21">
        <v>75</v>
      </c>
      <c r="F625" s="20">
        <v>10</v>
      </c>
      <c r="G625" s="65">
        <f t="shared" si="73"/>
        <v>7.5</v>
      </c>
      <c r="H625" s="21">
        <v>129.19</v>
      </c>
      <c r="I625" s="21">
        <v>263.616</v>
      </c>
      <c r="J625" s="21">
        <v>165.176</v>
      </c>
      <c r="K625" s="21">
        <v>6.299</v>
      </c>
      <c r="L625" s="21">
        <v>2.34</v>
      </c>
      <c r="M625" s="29">
        <f t="shared" si="75"/>
        <v>-1.2999999999999998</v>
      </c>
      <c r="N625" s="21">
        <v>1.04</v>
      </c>
      <c r="O625" s="22">
        <v>10</v>
      </c>
      <c r="P625" s="22">
        <v>0</v>
      </c>
    </row>
    <row r="626" spans="1:16" ht="15.75" outlineLevel="2">
      <c r="A626" s="1" t="s">
        <v>27</v>
      </c>
      <c r="B626" s="1" t="s">
        <v>321</v>
      </c>
      <c r="C626" s="41">
        <f t="shared" si="76"/>
        <v>539</v>
      </c>
      <c r="D626" s="36" t="s">
        <v>322</v>
      </c>
      <c r="E626" s="21">
        <v>100</v>
      </c>
      <c r="F626" s="20">
        <v>10</v>
      </c>
      <c r="G626" s="65">
        <f t="shared" si="73"/>
        <v>10</v>
      </c>
      <c r="H626" s="21">
        <v>145.063</v>
      </c>
      <c r="I626" s="21">
        <v>264.521</v>
      </c>
      <c r="J626" s="21">
        <v>341.238</v>
      </c>
      <c r="K626" s="21">
        <v>1.9</v>
      </c>
      <c r="L626" s="21">
        <v>43.649</v>
      </c>
      <c r="M626" s="29">
        <f t="shared" si="75"/>
        <v>-16.388</v>
      </c>
      <c r="N626" s="21">
        <v>27.261</v>
      </c>
      <c r="O626" s="22">
        <v>15</v>
      </c>
      <c r="P626" s="22">
        <v>0</v>
      </c>
    </row>
    <row r="627" spans="1:16" ht="15.75" outlineLevel="2">
      <c r="A627" s="1" t="s">
        <v>27</v>
      </c>
      <c r="B627" s="60" t="s">
        <v>1340</v>
      </c>
      <c r="C627" s="41">
        <f t="shared" si="76"/>
        <v>540</v>
      </c>
      <c r="D627" s="36" t="s">
        <v>1341</v>
      </c>
      <c r="E627" s="21">
        <v>29.26</v>
      </c>
      <c r="F627" s="20">
        <v>10</v>
      </c>
      <c r="G627" s="65">
        <f>+E627/F627</f>
        <v>2.926</v>
      </c>
      <c r="H627" s="21">
        <v>91.734</v>
      </c>
      <c r="I627" s="21">
        <v>223.537</v>
      </c>
      <c r="J627" s="21">
        <v>362.505</v>
      </c>
      <c r="K627" s="21">
        <v>4.9</v>
      </c>
      <c r="L627" s="21">
        <v>29.401</v>
      </c>
      <c r="M627" s="29">
        <f t="shared" si="75"/>
        <v>-6.239000000000001</v>
      </c>
      <c r="N627" s="21">
        <v>23.162</v>
      </c>
      <c r="O627" s="22">
        <v>30</v>
      </c>
      <c r="P627" s="22">
        <v>0</v>
      </c>
    </row>
    <row r="628" spans="1:16" ht="15.75" outlineLevel="2">
      <c r="A628" s="1" t="s">
        <v>27</v>
      </c>
      <c r="B628" s="1" t="s">
        <v>533</v>
      </c>
      <c r="C628" s="41">
        <f t="shared" si="76"/>
        <v>541</v>
      </c>
      <c r="D628" s="36" t="s">
        <v>534</v>
      </c>
      <c r="E628" s="21">
        <v>15142.072</v>
      </c>
      <c r="F628" s="20">
        <v>10</v>
      </c>
      <c r="G628" s="65">
        <f t="shared" si="73"/>
        <v>1514.2072</v>
      </c>
      <c r="H628" s="21">
        <v>9342.67</v>
      </c>
      <c r="I628" s="21">
        <v>32222.954</v>
      </c>
      <c r="J628" s="21">
        <v>14095.341</v>
      </c>
      <c r="K628" s="21">
        <v>2227.029</v>
      </c>
      <c r="L628" s="21">
        <v>-2467.262</v>
      </c>
      <c r="M628" s="29">
        <f t="shared" si="75"/>
        <v>-70.48599999999988</v>
      </c>
      <c r="N628" s="21">
        <v>-2537.748</v>
      </c>
      <c r="O628" s="22">
        <v>0</v>
      </c>
      <c r="P628" s="22">
        <v>0</v>
      </c>
    </row>
    <row r="629" spans="1:16" ht="15.75" outlineLevel="2">
      <c r="A629" s="1" t="s">
        <v>27</v>
      </c>
      <c r="B629" s="1" t="s">
        <v>744</v>
      </c>
      <c r="C629" s="41">
        <f t="shared" si="76"/>
        <v>542</v>
      </c>
      <c r="D629" s="36" t="s">
        <v>745</v>
      </c>
      <c r="E629" s="21">
        <v>49.86</v>
      </c>
      <c r="F629" s="20">
        <v>10</v>
      </c>
      <c r="G629" s="65">
        <f t="shared" si="73"/>
        <v>4.986</v>
      </c>
      <c r="H629" s="21">
        <v>-506.466</v>
      </c>
      <c r="I629" s="21">
        <v>655.877</v>
      </c>
      <c r="J629" s="21">
        <v>6.778</v>
      </c>
      <c r="K629" s="21">
        <v>27.586</v>
      </c>
      <c r="L629" s="21">
        <v>119.442</v>
      </c>
      <c r="M629" s="29">
        <f t="shared" si="75"/>
        <v>-0.03699999999999193</v>
      </c>
      <c r="N629" s="21">
        <v>119.405</v>
      </c>
      <c r="O629" s="22">
        <v>0</v>
      </c>
      <c r="P629" s="22">
        <v>0</v>
      </c>
    </row>
    <row r="630" spans="1:16" ht="15.75" outlineLevel="2">
      <c r="A630" s="1" t="s">
        <v>27</v>
      </c>
      <c r="B630" s="1" t="s">
        <v>163</v>
      </c>
      <c r="C630" s="41">
        <f t="shared" si="76"/>
        <v>543</v>
      </c>
      <c r="D630" s="36" t="s">
        <v>164</v>
      </c>
      <c r="E630" s="21">
        <v>19.584</v>
      </c>
      <c r="F630" s="20">
        <v>10</v>
      </c>
      <c r="G630" s="65">
        <f t="shared" si="73"/>
        <v>1.9584</v>
      </c>
      <c r="H630" s="21">
        <v>809.106</v>
      </c>
      <c r="I630" s="21">
        <v>1072.388</v>
      </c>
      <c r="J630" s="21">
        <v>1069.283</v>
      </c>
      <c r="K630" s="21">
        <v>5.039</v>
      </c>
      <c r="L630" s="21">
        <v>162.123</v>
      </c>
      <c r="M630" s="29">
        <f t="shared" si="75"/>
        <v>-48.499999999999986</v>
      </c>
      <c r="N630" s="21">
        <v>113.623</v>
      </c>
      <c r="O630" s="22">
        <v>250</v>
      </c>
      <c r="P630" s="22">
        <v>0</v>
      </c>
    </row>
    <row r="631" spans="1:16" ht="15.75" outlineLevel="2">
      <c r="A631" s="1" t="s">
        <v>27</v>
      </c>
      <c r="B631" s="1" t="s">
        <v>481</v>
      </c>
      <c r="C631" s="41">
        <f t="shared" si="76"/>
        <v>544</v>
      </c>
      <c r="D631" s="36" t="s">
        <v>482</v>
      </c>
      <c r="E631" s="21">
        <v>1251.179</v>
      </c>
      <c r="F631" s="20">
        <v>10</v>
      </c>
      <c r="G631" s="65">
        <f t="shared" si="73"/>
        <v>125.1179</v>
      </c>
      <c r="H631" s="21">
        <v>654.929</v>
      </c>
      <c r="I631" s="21">
        <v>2036.9</v>
      </c>
      <c r="J631" s="21">
        <v>361.651</v>
      </c>
      <c r="K631" s="21">
        <v>98.72</v>
      </c>
      <c r="L631" s="21">
        <v>-270.464</v>
      </c>
      <c r="M631" s="29">
        <f t="shared" si="75"/>
        <v>-1.8079999999999927</v>
      </c>
      <c r="N631" s="21">
        <v>-272.272</v>
      </c>
      <c r="O631" s="22">
        <v>0</v>
      </c>
      <c r="P631" s="22">
        <v>0</v>
      </c>
    </row>
    <row r="632" spans="1:16" ht="15.75" outlineLevel="2">
      <c r="A632" s="1" t="s">
        <v>27</v>
      </c>
      <c r="B632" s="1" t="s">
        <v>53</v>
      </c>
      <c r="C632" s="41">
        <f t="shared" si="76"/>
        <v>545</v>
      </c>
      <c r="D632" s="36" t="s">
        <v>54</v>
      </c>
      <c r="E632" s="21">
        <v>250.387</v>
      </c>
      <c r="F632" s="20">
        <v>10</v>
      </c>
      <c r="G632" s="65">
        <f t="shared" si="73"/>
        <v>25.0387</v>
      </c>
      <c r="H632" s="21">
        <v>698.282</v>
      </c>
      <c r="I632" s="21">
        <v>1933.774</v>
      </c>
      <c r="J632" s="21">
        <v>1358.961</v>
      </c>
      <c r="K632" s="21">
        <v>30.125</v>
      </c>
      <c r="L632" s="21">
        <v>368.904</v>
      </c>
      <c r="M632" s="29">
        <f t="shared" si="75"/>
        <v>-67.19299999999998</v>
      </c>
      <c r="N632" s="21">
        <v>301.711</v>
      </c>
      <c r="O632" s="22">
        <v>170</v>
      </c>
      <c r="P632" s="22">
        <v>0</v>
      </c>
    </row>
    <row r="633" spans="1:16" ht="15.75" outlineLevel="2">
      <c r="A633" s="1" t="s">
        <v>27</v>
      </c>
      <c r="B633" s="1" t="s">
        <v>477</v>
      </c>
      <c r="C633" s="41">
        <f t="shared" si="76"/>
        <v>546</v>
      </c>
      <c r="D633" s="36" t="s">
        <v>478</v>
      </c>
      <c r="E633" s="21">
        <v>558.335</v>
      </c>
      <c r="F633" s="20">
        <v>10</v>
      </c>
      <c r="G633" s="65">
        <f t="shared" si="73"/>
        <v>55.8335</v>
      </c>
      <c r="H633" s="21">
        <v>149.518</v>
      </c>
      <c r="I633" s="21">
        <v>320.944</v>
      </c>
      <c r="J633" s="21">
        <v>165.035</v>
      </c>
      <c r="K633" s="21">
        <v>16.033</v>
      </c>
      <c r="L633" s="21">
        <v>-47.691</v>
      </c>
      <c r="M633" s="29">
        <f t="shared" si="75"/>
        <v>-0.8249999999999957</v>
      </c>
      <c r="N633" s="21">
        <v>-48.516</v>
      </c>
      <c r="O633" s="22">
        <v>0</v>
      </c>
      <c r="P633" s="22">
        <v>0</v>
      </c>
    </row>
    <row r="634" spans="1:16" ht="15.75" outlineLevel="2">
      <c r="A634" s="1" t="s">
        <v>27</v>
      </c>
      <c r="B634" s="1" t="s">
        <v>139</v>
      </c>
      <c r="C634" s="41">
        <f t="shared" si="76"/>
        <v>547</v>
      </c>
      <c r="D634" s="36" t="s">
        <v>140</v>
      </c>
      <c r="E634" s="21">
        <v>320.587</v>
      </c>
      <c r="F634" s="20">
        <v>10</v>
      </c>
      <c r="G634" s="65">
        <f t="shared" si="73"/>
        <v>32.0587</v>
      </c>
      <c r="H634" s="21">
        <v>601.066</v>
      </c>
      <c r="I634" s="21">
        <v>1374.608</v>
      </c>
      <c r="J634" s="21">
        <v>2502.44</v>
      </c>
      <c r="K634" s="21">
        <v>1.03</v>
      </c>
      <c r="L634" s="21">
        <v>272.168</v>
      </c>
      <c r="M634" s="29">
        <f t="shared" si="75"/>
        <v>-105.95600000000002</v>
      </c>
      <c r="N634" s="21">
        <v>166.212</v>
      </c>
      <c r="O634" s="22">
        <v>25</v>
      </c>
      <c r="P634" s="22">
        <v>0</v>
      </c>
    </row>
    <row r="635" spans="1:16" ht="15.75" outlineLevel="2">
      <c r="A635" s="1" t="s">
        <v>27</v>
      </c>
      <c r="B635" s="1" t="s">
        <v>1169</v>
      </c>
      <c r="C635" s="41">
        <f t="shared" si="76"/>
        <v>548</v>
      </c>
      <c r="D635" s="36" t="s">
        <v>1170</v>
      </c>
      <c r="E635" s="21">
        <v>60</v>
      </c>
      <c r="F635" s="20">
        <v>10</v>
      </c>
      <c r="G635" s="65">
        <f t="shared" si="73"/>
        <v>6</v>
      </c>
      <c r="H635" s="21">
        <v>90.43</v>
      </c>
      <c r="I635" s="21">
        <v>159.896</v>
      </c>
      <c r="J635" s="21">
        <v>90.797</v>
      </c>
      <c r="K635" s="21">
        <v>9.099</v>
      </c>
      <c r="L635" s="21">
        <v>-2.487</v>
      </c>
      <c r="M635" s="29">
        <f t="shared" si="75"/>
        <v>-0.5899999999999999</v>
      </c>
      <c r="N635" s="21">
        <v>-3.077</v>
      </c>
      <c r="O635" s="22">
        <v>0</v>
      </c>
      <c r="P635" s="22">
        <v>0</v>
      </c>
    </row>
    <row r="636" spans="1:16" ht="15.75" outlineLevel="2">
      <c r="A636" s="1" t="s">
        <v>27</v>
      </c>
      <c r="B636" s="1" t="s">
        <v>489</v>
      </c>
      <c r="C636" s="41">
        <f t="shared" si="76"/>
        <v>549</v>
      </c>
      <c r="D636" s="36" t="s">
        <v>490</v>
      </c>
      <c r="E636" s="21">
        <v>190.562</v>
      </c>
      <c r="F636" s="20">
        <v>10</v>
      </c>
      <c r="G636" s="65">
        <f t="shared" si="73"/>
        <v>19.0562</v>
      </c>
      <c r="H636" s="21">
        <v>313.736</v>
      </c>
      <c r="I636" s="21">
        <v>1535.297</v>
      </c>
      <c r="J636" s="21">
        <v>1350.984</v>
      </c>
      <c r="K636" s="21">
        <v>105.578</v>
      </c>
      <c r="L636" s="21">
        <v>48.687</v>
      </c>
      <c r="M636" s="29">
        <f t="shared" si="75"/>
        <v>-42.848</v>
      </c>
      <c r="N636" s="21">
        <v>5.839</v>
      </c>
      <c r="O636" s="22">
        <v>10</v>
      </c>
      <c r="P636" s="22">
        <v>0</v>
      </c>
    </row>
    <row r="637" spans="1:16" ht="15.75" outlineLevel="2">
      <c r="A637" s="1" t="s">
        <v>27</v>
      </c>
      <c r="B637" s="1" t="s">
        <v>226</v>
      </c>
      <c r="C637" s="41">
        <f t="shared" si="76"/>
        <v>550</v>
      </c>
      <c r="D637" s="36" t="s">
        <v>227</v>
      </c>
      <c r="E637" s="21">
        <v>120</v>
      </c>
      <c r="F637" s="20">
        <v>10</v>
      </c>
      <c r="G637" s="65">
        <f t="shared" si="73"/>
        <v>12</v>
      </c>
      <c r="H637" s="21">
        <v>86.261</v>
      </c>
      <c r="I637" s="21">
        <v>238.489</v>
      </c>
      <c r="J637" s="21">
        <v>39.118</v>
      </c>
      <c r="K637" s="21">
        <v>9.651</v>
      </c>
      <c r="L637" s="21">
        <v>-20.684</v>
      </c>
      <c r="M637" s="29">
        <f t="shared" si="75"/>
        <v>-0.009000000000000341</v>
      </c>
      <c r="N637" s="21">
        <v>-20.693</v>
      </c>
      <c r="O637" s="22">
        <v>0</v>
      </c>
      <c r="P637" s="22">
        <v>0</v>
      </c>
    </row>
    <row r="638" spans="1:16" ht="15.75" outlineLevel="2">
      <c r="A638" s="1" t="s">
        <v>27</v>
      </c>
      <c r="B638" s="1" t="s">
        <v>515</v>
      </c>
      <c r="C638" s="41">
        <f t="shared" si="76"/>
        <v>551</v>
      </c>
      <c r="D638" s="36" t="s">
        <v>516</v>
      </c>
      <c r="E638" s="21">
        <v>185.535</v>
      </c>
      <c r="F638" s="20">
        <v>10</v>
      </c>
      <c r="G638" s="65">
        <f t="shared" si="73"/>
        <v>18.5535</v>
      </c>
      <c r="H638" s="21">
        <v>751.423</v>
      </c>
      <c r="I638" s="21">
        <v>2453.827</v>
      </c>
      <c r="J638" s="21">
        <v>2912.875</v>
      </c>
      <c r="K638" s="21">
        <v>67.153</v>
      </c>
      <c r="L638" s="21">
        <v>344.144</v>
      </c>
      <c r="M638" s="29">
        <f t="shared" si="75"/>
        <v>-111.828</v>
      </c>
      <c r="N638" s="21">
        <v>232.316</v>
      </c>
      <c r="O638" s="22">
        <v>50</v>
      </c>
      <c r="P638" s="22">
        <v>0</v>
      </c>
    </row>
    <row r="639" spans="1:16" ht="15.75" outlineLevel="2">
      <c r="A639" s="1" t="s">
        <v>27</v>
      </c>
      <c r="B639" s="1" t="s">
        <v>584</v>
      </c>
      <c r="C639" s="41">
        <f t="shared" si="76"/>
        <v>552</v>
      </c>
      <c r="D639" s="36" t="s">
        <v>585</v>
      </c>
      <c r="E639" s="21">
        <v>37.5</v>
      </c>
      <c r="F639" s="20">
        <v>10</v>
      </c>
      <c r="G639" s="65">
        <f t="shared" si="73"/>
        <v>3.75</v>
      </c>
      <c r="H639" s="21">
        <v>162.903</v>
      </c>
      <c r="I639" s="21">
        <v>220.605</v>
      </c>
      <c r="J639" s="21">
        <v>216.624</v>
      </c>
      <c r="K639" s="21">
        <v>1.195</v>
      </c>
      <c r="L639" s="21">
        <v>39.227</v>
      </c>
      <c r="M639" s="29">
        <f t="shared" si="75"/>
        <v>-13.564999999999998</v>
      </c>
      <c r="N639" s="21">
        <v>25.662</v>
      </c>
      <c r="O639" s="22">
        <v>27.5</v>
      </c>
      <c r="P639" s="22">
        <v>0</v>
      </c>
    </row>
    <row r="640" spans="1:16" ht="16.5" outlineLevel="2" thickBot="1">
      <c r="A640" s="1" t="s">
        <v>27</v>
      </c>
      <c r="B640" s="1" t="s">
        <v>1177</v>
      </c>
      <c r="C640" s="41">
        <f t="shared" si="76"/>
        <v>553</v>
      </c>
      <c r="D640" s="53" t="s">
        <v>1178</v>
      </c>
      <c r="E640" s="54">
        <v>30</v>
      </c>
      <c r="F640" s="55">
        <v>10</v>
      </c>
      <c r="G640" s="66">
        <f t="shared" si="73"/>
        <v>3</v>
      </c>
      <c r="H640" s="54">
        <v>-127.318</v>
      </c>
      <c r="I640" s="54">
        <v>34.47</v>
      </c>
      <c r="J640" s="54">
        <v>9.137</v>
      </c>
      <c r="K640" s="54">
        <v>0.003</v>
      </c>
      <c r="L640" s="54">
        <v>-7.919</v>
      </c>
      <c r="M640" s="29">
        <f t="shared" si="75"/>
        <v>-0.04500000000000082</v>
      </c>
      <c r="N640" s="54">
        <v>-7.964</v>
      </c>
      <c r="O640" s="56">
        <v>0</v>
      </c>
      <c r="P640" s="56">
        <v>0</v>
      </c>
    </row>
    <row r="641" spans="1:16" ht="16.5" outlineLevel="1" thickBot="1">
      <c r="A641" s="32" t="s">
        <v>1261</v>
      </c>
      <c r="C641" s="43">
        <f>COUNT(C605:C640)</f>
        <v>36</v>
      </c>
      <c r="D641" s="45"/>
      <c r="E641" s="45">
        <f>SUBTOTAL(9,E605:E640)</f>
        <v>34315.684</v>
      </c>
      <c r="F641" s="44"/>
      <c r="G641" s="51">
        <f aca="true" t="shared" si="77" ref="G641:N641">SUBTOTAL(9,G605:G640)</f>
        <v>3428.2101100000004</v>
      </c>
      <c r="H641" s="45">
        <f t="shared" si="77"/>
        <v>50471.98999999998</v>
      </c>
      <c r="I641" s="45">
        <f t="shared" si="77"/>
        <v>141162.46899999998</v>
      </c>
      <c r="J641" s="45">
        <f t="shared" si="77"/>
        <v>94415.16000000002</v>
      </c>
      <c r="K641" s="45">
        <f t="shared" si="77"/>
        <v>6010.937000000001</v>
      </c>
      <c r="L641" s="45">
        <f t="shared" si="77"/>
        <v>9912.791999999998</v>
      </c>
      <c r="M641" s="45">
        <f t="shared" si="77"/>
        <v>-2124.9560000000006</v>
      </c>
      <c r="N641" s="45">
        <f t="shared" si="77"/>
        <v>7787.836000000002</v>
      </c>
      <c r="O641" s="46"/>
      <c r="P641" s="46"/>
    </row>
    <row r="642" spans="1:16" ht="15.75" outlineLevel="1">
      <c r="A642" s="32"/>
      <c r="C642" s="47"/>
      <c r="D642" s="34"/>
      <c r="E642" s="57"/>
      <c r="F642" s="27"/>
      <c r="G642" s="67"/>
      <c r="H642" s="57"/>
      <c r="I642" s="57"/>
      <c r="J642" s="57"/>
      <c r="K642" s="57"/>
      <c r="L642" s="57"/>
      <c r="M642" s="57"/>
      <c r="N642" s="57"/>
      <c r="O642" s="58"/>
      <c r="P642" s="58"/>
    </row>
    <row r="643" spans="1:16" ht="18.75" outlineLevel="1">
      <c r="A643" s="32"/>
      <c r="C643" s="47"/>
      <c r="D643" s="19" t="s">
        <v>1301</v>
      </c>
      <c r="E643" s="57"/>
      <c r="F643" s="27"/>
      <c r="G643" s="67"/>
      <c r="H643" s="57"/>
      <c r="I643" s="57"/>
      <c r="J643" s="57"/>
      <c r="K643" s="57"/>
      <c r="L643" s="57"/>
      <c r="M643" s="57"/>
      <c r="N643" s="57"/>
      <c r="O643" s="58"/>
      <c r="P643" s="58"/>
    </row>
    <row r="644" spans="1:16" ht="15.75" outlineLevel="1">
      <c r="A644" s="32"/>
      <c r="C644" s="47"/>
      <c r="D644" s="34"/>
      <c r="E644" s="57"/>
      <c r="F644" s="27"/>
      <c r="G644" s="67"/>
      <c r="H644" s="57"/>
      <c r="I644" s="57"/>
      <c r="J644" s="57"/>
      <c r="K644" s="57"/>
      <c r="L644" s="57"/>
      <c r="M644" s="57"/>
      <c r="N644" s="57"/>
      <c r="O644" s="58"/>
      <c r="P644" s="58"/>
    </row>
    <row r="645" spans="1:16" ht="15.75" outlineLevel="2">
      <c r="A645" s="1" t="s">
        <v>43</v>
      </c>
      <c r="C645" s="40">
        <f>+C640+1</f>
        <v>554</v>
      </c>
      <c r="D645" s="35" t="s">
        <v>1342</v>
      </c>
      <c r="E645" s="29">
        <v>18.528</v>
      </c>
      <c r="F645" s="28">
        <v>5</v>
      </c>
      <c r="G645" s="64">
        <f aca="true" t="shared" si="78" ref="G645:G656">+E645/F645</f>
        <v>3.7055999999999996</v>
      </c>
      <c r="H645" s="29">
        <v>1.258</v>
      </c>
      <c r="I645" s="29">
        <v>41.948</v>
      </c>
      <c r="J645" s="29">
        <v>69.764</v>
      </c>
      <c r="K645" s="29">
        <v>1.838</v>
      </c>
      <c r="L645" s="29">
        <v>1.853</v>
      </c>
      <c r="M645" s="29">
        <f>+N645-L645</f>
        <v>-0.994</v>
      </c>
      <c r="N645" s="29">
        <v>0.859</v>
      </c>
      <c r="O645" s="30">
        <v>0</v>
      </c>
      <c r="P645" s="30">
        <v>0</v>
      </c>
    </row>
    <row r="646" spans="1:16" ht="15.75" outlineLevel="2">
      <c r="A646" s="1" t="s">
        <v>43</v>
      </c>
      <c r="B646" s="1" t="s">
        <v>144</v>
      </c>
      <c r="C646" s="40">
        <f>+C645+1</f>
        <v>555</v>
      </c>
      <c r="D646" s="35" t="s">
        <v>145</v>
      </c>
      <c r="E646" s="29">
        <v>30</v>
      </c>
      <c r="F646" s="28">
        <v>5</v>
      </c>
      <c r="G646" s="64">
        <f>+E646/F646</f>
        <v>6</v>
      </c>
      <c r="H646" s="29">
        <v>-13.832</v>
      </c>
      <c r="I646" s="29">
        <v>15.609</v>
      </c>
      <c r="J646" s="29">
        <v>0</v>
      </c>
      <c r="K646" s="29">
        <v>0.023</v>
      </c>
      <c r="L646" s="29">
        <v>0.217</v>
      </c>
      <c r="M646" s="29">
        <f aca="true" t="shared" si="79" ref="M646:M656">+N646-L646</f>
        <v>0</v>
      </c>
      <c r="N646" s="29">
        <v>0.217</v>
      </c>
      <c r="O646" s="30">
        <v>0</v>
      </c>
      <c r="P646" s="30">
        <v>0</v>
      </c>
    </row>
    <row r="647" spans="1:16" ht="15.75" outlineLevel="2">
      <c r="A647" s="1" t="s">
        <v>43</v>
      </c>
      <c r="B647" s="1" t="s">
        <v>447</v>
      </c>
      <c r="C647" s="40">
        <f>+C646+1</f>
        <v>556</v>
      </c>
      <c r="D647" s="36" t="s">
        <v>448</v>
      </c>
      <c r="E647" s="21">
        <v>30</v>
      </c>
      <c r="F647" s="20">
        <v>10</v>
      </c>
      <c r="G647" s="65">
        <f t="shared" si="78"/>
        <v>3</v>
      </c>
      <c r="H647" s="21">
        <v>10.478</v>
      </c>
      <c r="I647" s="21">
        <v>65.661</v>
      </c>
      <c r="J647" s="21">
        <v>1.021</v>
      </c>
      <c r="K647" s="21">
        <v>0.525</v>
      </c>
      <c r="L647" s="21">
        <v>-5.332</v>
      </c>
      <c r="M647" s="29">
        <f t="shared" si="79"/>
        <v>-0.4350000000000005</v>
      </c>
      <c r="N647" s="21">
        <v>-5.767</v>
      </c>
      <c r="O647" s="22">
        <v>0</v>
      </c>
      <c r="P647" s="22">
        <v>0</v>
      </c>
    </row>
    <row r="648" spans="1:16" ht="15.75" outlineLevel="2">
      <c r="A648" s="1" t="s">
        <v>43</v>
      </c>
      <c r="B648" s="1" t="s">
        <v>44</v>
      </c>
      <c r="C648" s="40">
        <f aca="true" t="shared" si="80" ref="C648:C656">+C647+1</f>
        <v>557</v>
      </c>
      <c r="D648" s="36" t="s">
        <v>45</v>
      </c>
      <c r="E648" s="21">
        <v>314.213</v>
      </c>
      <c r="F648" s="20">
        <v>10</v>
      </c>
      <c r="G648" s="65">
        <f t="shared" si="78"/>
        <v>31.421300000000002</v>
      </c>
      <c r="H648" s="21">
        <v>871.338</v>
      </c>
      <c r="I648" s="21">
        <v>1631.689</v>
      </c>
      <c r="J648" s="21">
        <v>2289.549</v>
      </c>
      <c r="K648" s="21">
        <v>34.613</v>
      </c>
      <c r="L648" s="21">
        <v>339.431</v>
      </c>
      <c r="M648" s="29">
        <f t="shared" si="79"/>
        <v>-123.69399999999999</v>
      </c>
      <c r="N648" s="21">
        <v>215.737</v>
      </c>
      <c r="O648" s="22">
        <v>40</v>
      </c>
      <c r="P648" s="22">
        <v>0</v>
      </c>
    </row>
    <row r="649" spans="1:16" ht="15.75" outlineLevel="2">
      <c r="A649" s="1" t="s">
        <v>43</v>
      </c>
      <c r="B649" s="1" t="s">
        <v>333</v>
      </c>
      <c r="C649" s="40">
        <f t="shared" si="80"/>
        <v>558</v>
      </c>
      <c r="D649" s="36" t="s">
        <v>334</v>
      </c>
      <c r="E649" s="21">
        <v>40.8</v>
      </c>
      <c r="F649" s="20">
        <v>10</v>
      </c>
      <c r="G649" s="65">
        <f t="shared" si="78"/>
        <v>4.08</v>
      </c>
      <c r="H649" s="21">
        <v>225.659</v>
      </c>
      <c r="I649" s="21">
        <v>263.616</v>
      </c>
      <c r="J649" s="21">
        <v>484.825</v>
      </c>
      <c r="K649" s="21">
        <v>9.961</v>
      </c>
      <c r="L649" s="21">
        <v>18.487</v>
      </c>
      <c r="M649" s="29">
        <f t="shared" si="79"/>
        <v>-8.350999999999999</v>
      </c>
      <c r="N649" s="21">
        <v>10.136</v>
      </c>
      <c r="O649" s="22">
        <v>30</v>
      </c>
      <c r="P649" s="22">
        <v>0</v>
      </c>
    </row>
    <row r="650" spans="1:16" ht="15.75" outlineLevel="2">
      <c r="A650" s="1" t="s">
        <v>43</v>
      </c>
      <c r="B650" s="60" t="s">
        <v>1343</v>
      </c>
      <c r="C650" s="40">
        <f t="shared" si="80"/>
        <v>559</v>
      </c>
      <c r="D650" s="36" t="s">
        <v>1344</v>
      </c>
      <c r="E650" s="21">
        <v>88.699</v>
      </c>
      <c r="F650" s="20">
        <v>10</v>
      </c>
      <c r="G650" s="65">
        <f>+E650/F650</f>
        <v>8.8699</v>
      </c>
      <c r="H650" s="21">
        <v>-115.066</v>
      </c>
      <c r="I650" s="21">
        <v>705.172</v>
      </c>
      <c r="J650" s="21">
        <v>992.466</v>
      </c>
      <c r="K650" s="21">
        <v>49.596</v>
      </c>
      <c r="L650" s="21">
        <v>28.543</v>
      </c>
      <c r="M650" s="29">
        <f t="shared" si="79"/>
        <v>-11.104</v>
      </c>
      <c r="N650" s="21">
        <v>17.439</v>
      </c>
      <c r="O650" s="22">
        <v>0</v>
      </c>
      <c r="P650" s="22">
        <v>0</v>
      </c>
    </row>
    <row r="651" spans="1:16" ht="15.75" outlineLevel="2">
      <c r="A651" s="1" t="s">
        <v>43</v>
      </c>
      <c r="B651" s="1" t="s">
        <v>712</v>
      </c>
      <c r="C651" s="40">
        <f t="shared" si="80"/>
        <v>560</v>
      </c>
      <c r="D651" s="36" t="s">
        <v>713</v>
      </c>
      <c r="E651" s="21">
        <v>40</v>
      </c>
      <c r="F651" s="20">
        <v>10</v>
      </c>
      <c r="G651" s="65">
        <f t="shared" si="78"/>
        <v>4</v>
      </c>
      <c r="H651" s="21">
        <v>38.816</v>
      </c>
      <c r="I651" s="21">
        <v>59.774</v>
      </c>
      <c r="J651" s="21">
        <v>60.905</v>
      </c>
      <c r="K651" s="21">
        <v>0.658</v>
      </c>
      <c r="L651" s="21">
        <v>0.945</v>
      </c>
      <c r="M651" s="29">
        <f t="shared" si="79"/>
        <v>-2.602</v>
      </c>
      <c r="N651" s="21">
        <v>-1.657</v>
      </c>
      <c r="O651" s="22">
        <v>0</v>
      </c>
      <c r="P651" s="22">
        <v>0</v>
      </c>
    </row>
    <row r="652" spans="1:16" ht="15.75" outlineLevel="2">
      <c r="A652" s="1" t="s">
        <v>43</v>
      </c>
      <c r="B652" s="1" t="s">
        <v>299</v>
      </c>
      <c r="C652" s="40">
        <f t="shared" si="80"/>
        <v>561</v>
      </c>
      <c r="D652" s="36" t="s">
        <v>300</v>
      </c>
      <c r="E652" s="21">
        <v>27.494</v>
      </c>
      <c r="F652" s="20">
        <v>10</v>
      </c>
      <c r="G652" s="65">
        <f t="shared" si="78"/>
        <v>2.7494</v>
      </c>
      <c r="H652" s="21">
        <v>55.267</v>
      </c>
      <c r="I652" s="21">
        <v>138.2</v>
      </c>
      <c r="J652" s="21">
        <v>294.808</v>
      </c>
      <c r="K652" s="21">
        <v>6.766</v>
      </c>
      <c r="L652" s="21">
        <v>21.249</v>
      </c>
      <c r="M652" s="29">
        <f t="shared" si="79"/>
        <v>-7.259999999999998</v>
      </c>
      <c r="N652" s="21">
        <v>13.989</v>
      </c>
      <c r="O652" s="22">
        <v>25</v>
      </c>
      <c r="P652" s="22">
        <v>0</v>
      </c>
    </row>
    <row r="653" spans="1:16" ht="15.75" outlineLevel="2">
      <c r="A653" s="1" t="s">
        <v>43</v>
      </c>
      <c r="B653" s="1" t="s">
        <v>411</v>
      </c>
      <c r="C653" s="40">
        <f t="shared" si="80"/>
        <v>562</v>
      </c>
      <c r="D653" s="36" t="s">
        <v>412</v>
      </c>
      <c r="E653" s="21">
        <v>475.371</v>
      </c>
      <c r="F653" s="20">
        <v>10</v>
      </c>
      <c r="G653" s="65">
        <f t="shared" si="78"/>
        <v>47.537099999999995</v>
      </c>
      <c r="H653" s="21">
        <v>2819.21</v>
      </c>
      <c r="I653" s="21">
        <v>5950.477</v>
      </c>
      <c r="J653" s="21">
        <v>4621.673</v>
      </c>
      <c r="K653" s="21">
        <v>176.8</v>
      </c>
      <c r="L653" s="21">
        <v>797.225</v>
      </c>
      <c r="M653" s="29">
        <f t="shared" si="79"/>
        <v>-141.85300000000007</v>
      </c>
      <c r="N653" s="21">
        <v>655.372</v>
      </c>
      <c r="O653" s="22">
        <v>70</v>
      </c>
      <c r="P653" s="22">
        <v>0</v>
      </c>
    </row>
    <row r="654" spans="1:16" ht="15.75" outlineLevel="2">
      <c r="A654" s="1" t="s">
        <v>43</v>
      </c>
      <c r="B654" s="1" t="s">
        <v>214</v>
      </c>
      <c r="C654" s="40">
        <f t="shared" si="80"/>
        <v>563</v>
      </c>
      <c r="D654" s="36" t="s">
        <v>215</v>
      </c>
      <c r="E654" s="21">
        <v>20</v>
      </c>
      <c r="F654" s="20">
        <v>10</v>
      </c>
      <c r="G654" s="65">
        <f t="shared" si="78"/>
        <v>2</v>
      </c>
      <c r="H654" s="21">
        <v>50.667</v>
      </c>
      <c r="I654" s="21">
        <v>78.066</v>
      </c>
      <c r="J654" s="21">
        <v>111.918</v>
      </c>
      <c r="K654" s="21">
        <v>1.548</v>
      </c>
      <c r="L654" s="21">
        <v>17.293</v>
      </c>
      <c r="M654" s="29">
        <f t="shared" si="79"/>
        <v>-4.065999999999999</v>
      </c>
      <c r="N654" s="21">
        <v>13.227</v>
      </c>
      <c r="O654" s="22">
        <v>25</v>
      </c>
      <c r="P654" s="22">
        <v>25</v>
      </c>
    </row>
    <row r="655" spans="1:16" ht="15.75" outlineLevel="2">
      <c r="A655" s="1" t="s">
        <v>43</v>
      </c>
      <c r="B655" s="1" t="s">
        <v>433</v>
      </c>
      <c r="C655" s="40">
        <f t="shared" si="80"/>
        <v>564</v>
      </c>
      <c r="D655" s="36" t="s">
        <v>434</v>
      </c>
      <c r="E655" s="21">
        <v>68.993</v>
      </c>
      <c r="F655" s="20">
        <v>5</v>
      </c>
      <c r="G655" s="65">
        <f t="shared" si="78"/>
        <v>13.798599999999999</v>
      </c>
      <c r="H655" s="21">
        <v>335.046</v>
      </c>
      <c r="I655" s="21">
        <v>454.329</v>
      </c>
      <c r="J655" s="21">
        <v>805.598</v>
      </c>
      <c r="K655" s="21">
        <v>8.17</v>
      </c>
      <c r="L655" s="21">
        <v>81.437</v>
      </c>
      <c r="M655" s="29">
        <f t="shared" si="79"/>
        <v>-26.214999999999996</v>
      </c>
      <c r="N655" s="21">
        <v>55.222</v>
      </c>
      <c r="O655" s="22">
        <v>45</v>
      </c>
      <c r="P655" s="22">
        <v>0</v>
      </c>
    </row>
    <row r="656" spans="1:16" ht="16.5" outlineLevel="2" thickBot="1">
      <c r="A656" s="1" t="s">
        <v>43</v>
      </c>
      <c r="B656" s="1" t="s">
        <v>55</v>
      </c>
      <c r="C656" s="40">
        <f t="shared" si="80"/>
        <v>565</v>
      </c>
      <c r="D656" s="53" t="s">
        <v>56</v>
      </c>
      <c r="E656" s="54">
        <v>219.818</v>
      </c>
      <c r="F656" s="55">
        <v>10</v>
      </c>
      <c r="G656" s="66">
        <f t="shared" si="78"/>
        <v>21.9818</v>
      </c>
      <c r="H656" s="54">
        <v>1164.097</v>
      </c>
      <c r="I656" s="54">
        <v>1315.875</v>
      </c>
      <c r="J656" s="54">
        <v>660.334</v>
      </c>
      <c r="K656" s="54">
        <v>3.508</v>
      </c>
      <c r="L656" s="54">
        <v>444.579</v>
      </c>
      <c r="M656" s="29">
        <f t="shared" si="79"/>
        <v>-35.11099999999999</v>
      </c>
      <c r="N656" s="54">
        <v>409.468</v>
      </c>
      <c r="O656" s="56">
        <v>60</v>
      </c>
      <c r="P656" s="56">
        <v>0</v>
      </c>
    </row>
    <row r="657" spans="1:16" ht="16.5" outlineLevel="1" thickBot="1">
      <c r="A657" s="32" t="s">
        <v>1262</v>
      </c>
      <c r="C657" s="43">
        <f>COUNT(C645:C656)</f>
        <v>12</v>
      </c>
      <c r="D657" s="45"/>
      <c r="E657" s="45">
        <f>SUBTOTAL(9,E645:E656)</f>
        <v>1373.916</v>
      </c>
      <c r="F657" s="44"/>
      <c r="G657" s="51">
        <f aca="true" t="shared" si="81" ref="G657:N657">SUBTOTAL(9,G645:G656)</f>
        <v>149.1437</v>
      </c>
      <c r="H657" s="45">
        <f t="shared" si="81"/>
        <v>5442.937999999999</v>
      </c>
      <c r="I657" s="45">
        <f t="shared" si="81"/>
        <v>10720.416000000001</v>
      </c>
      <c r="J657" s="45">
        <f t="shared" si="81"/>
        <v>10392.860999999999</v>
      </c>
      <c r="K657" s="45">
        <f t="shared" si="81"/>
        <v>294.00600000000003</v>
      </c>
      <c r="L657" s="45">
        <f t="shared" si="81"/>
        <v>1745.9269999999997</v>
      </c>
      <c r="M657" s="45">
        <f t="shared" si="81"/>
        <v>-361.68499999999995</v>
      </c>
      <c r="N657" s="45">
        <f t="shared" si="81"/>
        <v>1384.242</v>
      </c>
      <c r="O657" s="46"/>
      <c r="P657" s="46"/>
    </row>
    <row r="658" spans="1:16" ht="15.75" outlineLevel="1">
      <c r="A658" s="32"/>
      <c r="C658" s="47"/>
      <c r="D658" s="34"/>
      <c r="E658" s="57"/>
      <c r="F658" s="27"/>
      <c r="G658" s="67"/>
      <c r="H658" s="57"/>
      <c r="I658" s="57"/>
      <c r="J658" s="57"/>
      <c r="K658" s="57"/>
      <c r="L658" s="57"/>
      <c r="M658" s="57"/>
      <c r="N658" s="57"/>
      <c r="O658" s="58"/>
      <c r="P658" s="58"/>
    </row>
    <row r="659" spans="1:16" ht="18.75" outlineLevel="1">
      <c r="A659" s="32"/>
      <c r="C659" s="47"/>
      <c r="D659" s="19" t="s">
        <v>1302</v>
      </c>
      <c r="E659" s="57"/>
      <c r="F659" s="27"/>
      <c r="G659" s="67"/>
      <c r="H659" s="57"/>
      <c r="I659" s="57"/>
      <c r="J659" s="57"/>
      <c r="K659" s="57"/>
      <c r="L659" s="57"/>
      <c r="M659" s="57"/>
      <c r="N659" s="57"/>
      <c r="O659" s="58"/>
      <c r="P659" s="58"/>
    </row>
    <row r="660" spans="1:16" ht="15.75" outlineLevel="1">
      <c r="A660" s="32"/>
      <c r="C660" s="47"/>
      <c r="D660" s="34"/>
      <c r="E660" s="57"/>
      <c r="F660" s="27"/>
      <c r="G660" s="67"/>
      <c r="H660" s="57"/>
      <c r="I660" s="57"/>
      <c r="J660" s="57"/>
      <c r="K660" s="57"/>
      <c r="L660" s="57"/>
      <c r="M660" s="57"/>
      <c r="N660" s="57"/>
      <c r="O660" s="58"/>
      <c r="P660" s="58"/>
    </row>
    <row r="661" spans="1:16" ht="15.75" outlineLevel="2">
      <c r="A661" s="1" t="s">
        <v>97</v>
      </c>
      <c r="B661" s="1" t="s">
        <v>535</v>
      </c>
      <c r="C661" s="40">
        <f>+C656+1</f>
        <v>566</v>
      </c>
      <c r="D661" s="35" t="s">
        <v>536</v>
      </c>
      <c r="E661" s="29">
        <v>9.681</v>
      </c>
      <c r="F661" s="28">
        <v>10</v>
      </c>
      <c r="G661" s="64">
        <f aca="true" t="shared" si="82" ref="G661:G672">+E661/F661</f>
        <v>0.9681</v>
      </c>
      <c r="H661" s="29">
        <v>-337.71</v>
      </c>
      <c r="I661" s="29">
        <v>705.052</v>
      </c>
      <c r="J661" s="29">
        <v>2096.58</v>
      </c>
      <c r="K661" s="29">
        <v>37.769</v>
      </c>
      <c r="L661" s="29">
        <v>46.998</v>
      </c>
      <c r="M661" s="29">
        <f>+N661-L661</f>
        <v>-10.482999999999997</v>
      </c>
      <c r="N661" s="29">
        <v>36.515</v>
      </c>
      <c r="O661" s="30">
        <v>10</v>
      </c>
      <c r="P661" s="30">
        <v>0</v>
      </c>
    </row>
    <row r="662" spans="1:16" ht="15.75" outlineLevel="2">
      <c r="A662" s="1" t="s">
        <v>97</v>
      </c>
      <c r="C662" s="40">
        <f>+C661+1</f>
        <v>567</v>
      </c>
      <c r="D662" s="35" t="s">
        <v>1345</v>
      </c>
      <c r="E662" s="29">
        <v>15</v>
      </c>
      <c r="F662" s="28">
        <v>10</v>
      </c>
      <c r="G662" s="64">
        <f>+E662/F662</f>
        <v>1.5</v>
      </c>
      <c r="H662" s="29">
        <v>0.989</v>
      </c>
      <c r="I662" s="29">
        <v>115.672</v>
      </c>
      <c r="J662" s="29">
        <v>86.671</v>
      </c>
      <c r="K662" s="29">
        <v>0.771</v>
      </c>
      <c r="L662" s="29">
        <v>-16.827</v>
      </c>
      <c r="M662" s="29">
        <f aca="true" t="shared" si="83" ref="M662:M672">+N662-L662</f>
        <v>-0.4499999999999993</v>
      </c>
      <c r="N662" s="29">
        <v>-17.277</v>
      </c>
      <c r="O662" s="30">
        <v>0</v>
      </c>
      <c r="P662" s="30">
        <v>0</v>
      </c>
    </row>
    <row r="663" spans="1:16" ht="15.75" outlineLevel="2">
      <c r="A663" s="1" t="s">
        <v>97</v>
      </c>
      <c r="B663" s="1" t="s">
        <v>441</v>
      </c>
      <c r="C663" s="40">
        <f>+C662+1</f>
        <v>568</v>
      </c>
      <c r="D663" s="36" t="s">
        <v>442</v>
      </c>
      <c r="E663" s="21">
        <v>90</v>
      </c>
      <c r="F663" s="20">
        <v>10</v>
      </c>
      <c r="G663" s="65">
        <f t="shared" si="82"/>
        <v>9</v>
      </c>
      <c r="H663" s="21">
        <v>-178.435</v>
      </c>
      <c r="I663" s="21">
        <v>72.47</v>
      </c>
      <c r="J663" s="21">
        <v>28.256</v>
      </c>
      <c r="K663" s="21">
        <v>5.087</v>
      </c>
      <c r="L663" s="21">
        <v>2.343</v>
      </c>
      <c r="M663" s="29">
        <f t="shared" si="83"/>
        <v>0.4860000000000002</v>
      </c>
      <c r="N663" s="21">
        <v>2.829</v>
      </c>
      <c r="O663" s="22">
        <v>5</v>
      </c>
      <c r="P663" s="22">
        <v>0</v>
      </c>
    </row>
    <row r="664" spans="1:16" ht="15.75" outlineLevel="2">
      <c r="A664" s="1" t="s">
        <v>97</v>
      </c>
      <c r="B664" s="1" t="s">
        <v>291</v>
      </c>
      <c r="C664" s="40">
        <f aca="true" t="shared" si="84" ref="C664:C672">+C663+1</f>
        <v>569</v>
      </c>
      <c r="D664" s="36" t="s">
        <v>292</v>
      </c>
      <c r="E664" s="21">
        <v>80</v>
      </c>
      <c r="F664" s="20">
        <v>10</v>
      </c>
      <c r="G664" s="65">
        <f t="shared" si="82"/>
        <v>8</v>
      </c>
      <c r="H664" s="21">
        <v>42.215</v>
      </c>
      <c r="I664" s="21">
        <v>487.745</v>
      </c>
      <c r="J664" s="21">
        <v>723.129</v>
      </c>
      <c r="K664" s="21">
        <v>23.355</v>
      </c>
      <c r="L664" s="21">
        <v>16.701</v>
      </c>
      <c r="M664" s="29">
        <f t="shared" si="83"/>
        <v>-3.625</v>
      </c>
      <c r="N664" s="21">
        <v>13.076</v>
      </c>
      <c r="O664" s="22">
        <v>0</v>
      </c>
      <c r="P664" s="22">
        <v>0</v>
      </c>
    </row>
    <row r="665" spans="1:16" ht="15.75" outlineLevel="2">
      <c r="A665" s="1" t="s">
        <v>97</v>
      </c>
      <c r="B665" s="1" t="s">
        <v>1179</v>
      </c>
      <c r="C665" s="40">
        <f t="shared" si="84"/>
        <v>570</v>
      </c>
      <c r="D665" s="36" t="s">
        <v>1180</v>
      </c>
      <c r="E665" s="21">
        <v>5.239</v>
      </c>
      <c r="F665" s="20">
        <v>10</v>
      </c>
      <c r="G665" s="65">
        <f t="shared" si="82"/>
        <v>0.5239</v>
      </c>
      <c r="H665" s="21">
        <v>-1379.799</v>
      </c>
      <c r="I665" s="21">
        <v>44.518</v>
      </c>
      <c r="J665" s="21">
        <v>0</v>
      </c>
      <c r="K665" s="21">
        <v>0.009</v>
      </c>
      <c r="L665" s="21">
        <v>1.203</v>
      </c>
      <c r="M665" s="29">
        <f t="shared" si="83"/>
        <v>0</v>
      </c>
      <c r="N665" s="21">
        <v>1.203</v>
      </c>
      <c r="O665" s="22">
        <v>0</v>
      </c>
      <c r="P665" s="22">
        <v>0</v>
      </c>
    </row>
    <row r="666" spans="1:16" ht="15.75" outlineLevel="2">
      <c r="A666" s="1" t="s">
        <v>97</v>
      </c>
      <c r="B666" s="1" t="s">
        <v>1171</v>
      </c>
      <c r="C666" s="40">
        <f t="shared" si="84"/>
        <v>571</v>
      </c>
      <c r="D666" s="36" t="s">
        <v>1172</v>
      </c>
      <c r="E666" s="21">
        <v>4.375</v>
      </c>
      <c r="F666" s="20">
        <v>10</v>
      </c>
      <c r="G666" s="65">
        <f t="shared" si="82"/>
        <v>0.4375</v>
      </c>
      <c r="H666" s="21">
        <v>3.081</v>
      </c>
      <c r="I666" s="21">
        <v>3.215</v>
      </c>
      <c r="J666" s="21">
        <v>0.12</v>
      </c>
      <c r="K666" s="21">
        <v>0.044</v>
      </c>
      <c r="L666" s="21">
        <v>-4.256</v>
      </c>
      <c r="M666" s="29">
        <f t="shared" si="83"/>
        <v>0</v>
      </c>
      <c r="N666" s="21">
        <v>-4.256</v>
      </c>
      <c r="O666" s="22">
        <v>0</v>
      </c>
      <c r="P666" s="22">
        <v>0</v>
      </c>
    </row>
    <row r="667" spans="1:16" ht="15.75" outlineLevel="2">
      <c r="A667" s="1" t="s">
        <v>97</v>
      </c>
      <c r="B667" s="1" t="s">
        <v>1181</v>
      </c>
      <c r="C667" s="40">
        <f t="shared" si="84"/>
        <v>572</v>
      </c>
      <c r="D667" s="36" t="s">
        <v>1182</v>
      </c>
      <c r="E667" s="21">
        <v>5.683</v>
      </c>
      <c r="F667" s="20">
        <v>10</v>
      </c>
      <c r="G667" s="65">
        <f t="shared" si="82"/>
        <v>0.5683</v>
      </c>
      <c r="H667" s="21">
        <v>-821.428</v>
      </c>
      <c r="I667" s="21">
        <v>14.556</v>
      </c>
      <c r="J667" s="21">
        <v>0</v>
      </c>
      <c r="K667" s="21">
        <v>0</v>
      </c>
      <c r="L667" s="21">
        <v>-2.244</v>
      </c>
      <c r="M667" s="29">
        <f t="shared" si="83"/>
        <v>-1.5399999999999996</v>
      </c>
      <c r="N667" s="21">
        <v>-3.784</v>
      </c>
      <c r="O667" s="22">
        <v>0</v>
      </c>
      <c r="P667" s="22">
        <v>0</v>
      </c>
    </row>
    <row r="668" spans="1:16" ht="15.75" outlineLevel="2">
      <c r="A668" s="1" t="s">
        <v>97</v>
      </c>
      <c r="B668" s="1" t="s">
        <v>98</v>
      </c>
      <c r="C668" s="40">
        <f t="shared" si="84"/>
        <v>573</v>
      </c>
      <c r="D668" s="36" t="s">
        <v>1346</v>
      </c>
      <c r="E668" s="21">
        <v>20.419</v>
      </c>
      <c r="F668" s="20">
        <v>10</v>
      </c>
      <c r="G668" s="65">
        <f t="shared" si="82"/>
        <v>2.0419</v>
      </c>
      <c r="H668" s="21">
        <v>-21.79</v>
      </c>
      <c r="I668" s="21">
        <v>216.063</v>
      </c>
      <c r="J668" s="21">
        <v>969.905</v>
      </c>
      <c r="K668" s="21">
        <v>8.551</v>
      </c>
      <c r="L668" s="21">
        <v>10.491</v>
      </c>
      <c r="M668" s="29">
        <f t="shared" si="83"/>
        <v>-8.142</v>
      </c>
      <c r="N668" s="21">
        <v>2.349</v>
      </c>
      <c r="O668" s="22">
        <v>12</v>
      </c>
      <c r="P668" s="22">
        <v>0</v>
      </c>
    </row>
    <row r="669" spans="1:16" ht="15.75" outlineLevel="2">
      <c r="A669" s="1" t="s">
        <v>97</v>
      </c>
      <c r="B669" s="1" t="s">
        <v>1183</v>
      </c>
      <c r="C669" s="40">
        <f t="shared" si="84"/>
        <v>574</v>
      </c>
      <c r="D669" s="36" t="s">
        <v>1184</v>
      </c>
      <c r="E669" s="21">
        <v>56.584</v>
      </c>
      <c r="F669" s="20">
        <v>10</v>
      </c>
      <c r="G669" s="65">
        <f t="shared" si="82"/>
        <v>5.6584</v>
      </c>
      <c r="H669" s="21">
        <v>-46.414</v>
      </c>
      <c r="I669" s="21">
        <v>443.476</v>
      </c>
      <c r="J669" s="21">
        <v>810.934</v>
      </c>
      <c r="K669" s="21">
        <v>23.721</v>
      </c>
      <c r="L669" s="21">
        <v>15.698</v>
      </c>
      <c r="M669" s="29">
        <f t="shared" si="83"/>
        <v>-4.055</v>
      </c>
      <c r="N669" s="21">
        <v>11.643</v>
      </c>
      <c r="O669" s="22">
        <v>0</v>
      </c>
      <c r="P669" s="22">
        <v>0</v>
      </c>
    </row>
    <row r="670" spans="1:16" ht="15.75" outlineLevel="2">
      <c r="A670" s="1" t="s">
        <v>97</v>
      </c>
      <c r="B670" s="1" t="s">
        <v>1185</v>
      </c>
      <c r="C670" s="40">
        <f t="shared" si="84"/>
        <v>575</v>
      </c>
      <c r="D670" s="36" t="s">
        <v>1347</v>
      </c>
      <c r="E670" s="21">
        <v>14.352</v>
      </c>
      <c r="F670" s="20">
        <v>10</v>
      </c>
      <c r="G670" s="65">
        <f t="shared" si="82"/>
        <v>1.4352</v>
      </c>
      <c r="H670" s="21">
        <v>-33.947</v>
      </c>
      <c r="I670" s="21">
        <v>4.609</v>
      </c>
      <c r="J670" s="21">
        <v>0</v>
      </c>
      <c r="K670" s="21">
        <v>0</v>
      </c>
      <c r="L670" s="21">
        <v>-0.622</v>
      </c>
      <c r="M670" s="29">
        <f t="shared" si="83"/>
        <v>-0.0010000000000000009</v>
      </c>
      <c r="N670" s="21">
        <v>-0.623</v>
      </c>
      <c r="O670" s="22">
        <v>0</v>
      </c>
      <c r="P670" s="22">
        <v>0</v>
      </c>
    </row>
    <row r="671" spans="1:16" ht="15.75" outlineLevel="2">
      <c r="A671" s="1" t="s">
        <v>97</v>
      </c>
      <c r="B671" s="1" t="s">
        <v>1186</v>
      </c>
      <c r="C671" s="40">
        <f t="shared" si="84"/>
        <v>576</v>
      </c>
      <c r="D671" s="36" t="s">
        <v>1187</v>
      </c>
      <c r="E671" s="21">
        <v>9</v>
      </c>
      <c r="F671" s="20">
        <v>10</v>
      </c>
      <c r="G671" s="65">
        <f t="shared" si="82"/>
        <v>0.9</v>
      </c>
      <c r="H671" s="21">
        <v>-1030.412</v>
      </c>
      <c r="I671" s="21">
        <v>5.923</v>
      </c>
      <c r="J671" s="21">
        <v>0</v>
      </c>
      <c r="K671" s="21">
        <v>0.005</v>
      </c>
      <c r="L671" s="21">
        <v>-3.087</v>
      </c>
      <c r="M671" s="29">
        <f t="shared" si="83"/>
        <v>-4.346</v>
      </c>
      <c r="N671" s="21">
        <v>-7.433</v>
      </c>
      <c r="O671" s="22">
        <v>0</v>
      </c>
      <c r="P671" s="22">
        <v>0</v>
      </c>
    </row>
    <row r="672" spans="1:16" ht="16.5" outlineLevel="2" thickBot="1">
      <c r="A672" s="1" t="s">
        <v>97</v>
      </c>
      <c r="B672" s="1" t="s">
        <v>384</v>
      </c>
      <c r="C672" s="40">
        <f t="shared" si="84"/>
        <v>577</v>
      </c>
      <c r="D672" s="53" t="s">
        <v>385</v>
      </c>
      <c r="E672" s="54">
        <v>76.057</v>
      </c>
      <c r="F672" s="55">
        <v>10</v>
      </c>
      <c r="G672" s="66">
        <f t="shared" si="82"/>
        <v>7.605700000000001</v>
      </c>
      <c r="H672" s="54">
        <v>-7.89</v>
      </c>
      <c r="I672" s="54">
        <v>311.55</v>
      </c>
      <c r="J672" s="54">
        <v>958.6</v>
      </c>
      <c r="K672" s="54">
        <v>31.872</v>
      </c>
      <c r="L672" s="54">
        <v>10.598</v>
      </c>
      <c r="M672" s="29">
        <f t="shared" si="83"/>
        <v>-8.288</v>
      </c>
      <c r="N672" s="54">
        <v>2.31</v>
      </c>
      <c r="O672" s="56">
        <v>0</v>
      </c>
      <c r="P672" s="56">
        <v>0</v>
      </c>
    </row>
    <row r="673" spans="1:16" ht="16.5" outlineLevel="1" thickBot="1">
      <c r="A673" s="32" t="s">
        <v>1263</v>
      </c>
      <c r="C673" s="43">
        <f>COUNT(C661:C672)</f>
        <v>12</v>
      </c>
      <c r="D673" s="45"/>
      <c r="E673" s="45">
        <f>SUBTOTAL(9,E661:E672)</f>
        <v>386.39</v>
      </c>
      <c r="F673" s="44"/>
      <c r="G673" s="51">
        <f aca="true" t="shared" si="85" ref="G673:N673">SUBTOTAL(9,G661:G672)</f>
        <v>38.639</v>
      </c>
      <c r="H673" s="45">
        <f t="shared" si="85"/>
        <v>-3811.5400000000004</v>
      </c>
      <c r="I673" s="45">
        <f t="shared" si="85"/>
        <v>2424.849</v>
      </c>
      <c r="J673" s="45">
        <f t="shared" si="85"/>
        <v>5674.195</v>
      </c>
      <c r="K673" s="45">
        <f t="shared" si="85"/>
        <v>131.184</v>
      </c>
      <c r="L673" s="45">
        <f t="shared" si="85"/>
        <v>76.996</v>
      </c>
      <c r="M673" s="45">
        <f t="shared" si="85"/>
        <v>-40.44399999999999</v>
      </c>
      <c r="N673" s="45">
        <f t="shared" si="85"/>
        <v>36.55200000000001</v>
      </c>
      <c r="O673" s="46"/>
      <c r="P673" s="46"/>
    </row>
    <row r="674" spans="1:16" ht="15.75" outlineLevel="1">
      <c r="A674" s="32"/>
      <c r="C674" s="47"/>
      <c r="D674" s="34"/>
      <c r="E674" s="57"/>
      <c r="F674" s="27"/>
      <c r="G674" s="67"/>
      <c r="H674" s="57"/>
      <c r="I674" s="57"/>
      <c r="J674" s="57"/>
      <c r="K674" s="57"/>
      <c r="L674" s="57"/>
      <c r="M674" s="57"/>
      <c r="N674" s="57"/>
      <c r="O674" s="58"/>
      <c r="P674" s="58"/>
    </row>
    <row r="675" spans="1:16" ht="18.75" outlineLevel="1">
      <c r="A675" s="32"/>
      <c r="C675" s="47"/>
      <c r="D675" s="19" t="s">
        <v>1303</v>
      </c>
      <c r="E675" s="57"/>
      <c r="F675" s="27"/>
      <c r="G675" s="67"/>
      <c r="H675" s="57"/>
      <c r="I675" s="57"/>
      <c r="J675" s="57"/>
      <c r="K675" s="57"/>
      <c r="L675" s="57"/>
      <c r="M675" s="57"/>
      <c r="N675" s="57"/>
      <c r="O675" s="58"/>
      <c r="P675" s="58"/>
    </row>
    <row r="676" spans="1:16" ht="15.75" outlineLevel="1">
      <c r="A676" s="32"/>
      <c r="C676" s="47"/>
      <c r="D676" s="34"/>
      <c r="E676" s="57"/>
      <c r="F676" s="27"/>
      <c r="G676" s="67"/>
      <c r="H676" s="57"/>
      <c r="I676" s="57"/>
      <c r="J676" s="57"/>
      <c r="K676" s="57"/>
      <c r="L676" s="57"/>
      <c r="M676" s="57"/>
      <c r="N676" s="57"/>
      <c r="O676" s="58"/>
      <c r="P676" s="58"/>
    </row>
    <row r="677" spans="1:16" ht="15.75" outlineLevel="2">
      <c r="A677" s="1" t="s">
        <v>193</v>
      </c>
      <c r="B677" s="1" t="s">
        <v>557</v>
      </c>
      <c r="C677" s="40">
        <f>+C672+1</f>
        <v>578</v>
      </c>
      <c r="D677" s="35" t="s">
        <v>558</v>
      </c>
      <c r="E677" s="29">
        <v>35</v>
      </c>
      <c r="F677" s="28">
        <v>10</v>
      </c>
      <c r="G677" s="64">
        <f>+E677/F677</f>
        <v>3.5</v>
      </c>
      <c r="H677" s="29">
        <v>41.071</v>
      </c>
      <c r="I677" s="29">
        <v>257.508</v>
      </c>
      <c r="J677" s="29">
        <v>206.84</v>
      </c>
      <c r="K677" s="29">
        <v>0</v>
      </c>
      <c r="L677" s="29">
        <v>0.511</v>
      </c>
      <c r="M677" s="29">
        <f>+N677-L677</f>
        <v>-2.444</v>
      </c>
      <c r="N677" s="29">
        <v>-1.933</v>
      </c>
      <c r="O677" s="30">
        <v>0</v>
      </c>
      <c r="P677" s="30">
        <v>0</v>
      </c>
    </row>
    <row r="678" spans="1:16" ht="15.75" outlineLevel="2">
      <c r="A678" s="1" t="s">
        <v>193</v>
      </c>
      <c r="B678" s="1" t="s">
        <v>194</v>
      </c>
      <c r="C678" s="41">
        <f>+C677+1</f>
        <v>579</v>
      </c>
      <c r="D678" s="36" t="s">
        <v>195</v>
      </c>
      <c r="E678" s="21">
        <v>32</v>
      </c>
      <c r="F678" s="20">
        <v>5</v>
      </c>
      <c r="G678" s="65">
        <f>+E678/F678</f>
        <v>6.4</v>
      </c>
      <c r="H678" s="21">
        <v>19.745</v>
      </c>
      <c r="I678" s="21">
        <v>27.447</v>
      </c>
      <c r="J678" s="21">
        <v>1.471</v>
      </c>
      <c r="K678" s="21">
        <v>0</v>
      </c>
      <c r="L678" s="21">
        <v>0.753</v>
      </c>
      <c r="M678" s="29">
        <f>+N678-L678</f>
        <v>1.435</v>
      </c>
      <c r="N678" s="21">
        <v>2.188</v>
      </c>
      <c r="O678" s="22">
        <v>0</v>
      </c>
      <c r="P678" s="22">
        <v>0</v>
      </c>
    </row>
    <row r="679" spans="1:16" ht="16.5" outlineLevel="2" thickBot="1">
      <c r="A679" s="1" t="s">
        <v>193</v>
      </c>
      <c r="B679" s="1" t="s">
        <v>714</v>
      </c>
      <c r="C679" s="52">
        <f>+C678+1</f>
        <v>580</v>
      </c>
      <c r="D679" s="53" t="s">
        <v>715</v>
      </c>
      <c r="E679" s="54">
        <v>14.025</v>
      </c>
      <c r="F679" s="55">
        <v>10</v>
      </c>
      <c r="G679" s="66">
        <f>+E679/F679</f>
        <v>1.4025</v>
      </c>
      <c r="H679" s="54">
        <v>-43.229</v>
      </c>
      <c r="I679" s="54">
        <v>24.599</v>
      </c>
      <c r="J679" s="54">
        <v>0</v>
      </c>
      <c r="K679" s="54">
        <v>0</v>
      </c>
      <c r="L679" s="54">
        <v>-1.981</v>
      </c>
      <c r="M679" s="29">
        <f>+N679-L679</f>
        <v>1.1440000000000001</v>
      </c>
      <c r="N679" s="54">
        <v>-0.837</v>
      </c>
      <c r="O679" s="56">
        <v>0</v>
      </c>
      <c r="P679" s="56">
        <v>0</v>
      </c>
    </row>
    <row r="680" spans="1:16" ht="16.5" outlineLevel="1" thickBot="1">
      <c r="A680" s="32" t="s">
        <v>1264</v>
      </c>
      <c r="C680" s="43">
        <f>COUNT(C677:C679)</f>
        <v>3</v>
      </c>
      <c r="D680" s="45"/>
      <c r="E680" s="45">
        <f>SUBTOTAL(9,E677:E679)</f>
        <v>81.025</v>
      </c>
      <c r="F680" s="44"/>
      <c r="G680" s="51">
        <f aca="true" t="shared" si="86" ref="G680:N680">SUBTOTAL(9,G677:G679)</f>
        <v>11.3025</v>
      </c>
      <c r="H680" s="45">
        <f t="shared" si="86"/>
        <v>17.587000000000003</v>
      </c>
      <c r="I680" s="45">
        <f t="shared" si="86"/>
        <v>309.554</v>
      </c>
      <c r="J680" s="45">
        <f t="shared" si="86"/>
        <v>208.311</v>
      </c>
      <c r="K680" s="45">
        <f t="shared" si="86"/>
        <v>0</v>
      </c>
      <c r="L680" s="45">
        <f t="shared" si="86"/>
        <v>-0.7170000000000001</v>
      </c>
      <c r="M680" s="45">
        <f t="shared" si="86"/>
        <v>0.13500000000000023</v>
      </c>
      <c r="N680" s="45">
        <f t="shared" si="86"/>
        <v>-0.5819999999999999</v>
      </c>
      <c r="O680" s="46"/>
      <c r="P680" s="46"/>
    </row>
    <row r="681" spans="1:16" ht="15.75" outlineLevel="1">
      <c r="A681" s="32"/>
      <c r="C681" s="47"/>
      <c r="D681" s="34"/>
      <c r="E681" s="57"/>
      <c r="F681" s="27"/>
      <c r="G681" s="67"/>
      <c r="H681" s="57"/>
      <c r="I681" s="57"/>
      <c r="J681" s="57"/>
      <c r="K681" s="57"/>
      <c r="L681" s="57"/>
      <c r="M681" s="57"/>
      <c r="N681" s="57"/>
      <c r="O681" s="58"/>
      <c r="P681" s="58"/>
    </row>
    <row r="682" spans="1:16" ht="18.75" outlineLevel="1">
      <c r="A682" s="32"/>
      <c r="C682" s="47"/>
      <c r="D682" s="19" t="s">
        <v>1304</v>
      </c>
      <c r="E682" s="57"/>
      <c r="F682" s="27"/>
      <c r="G682" s="67"/>
      <c r="H682" s="57"/>
      <c r="I682" s="57"/>
      <c r="J682" s="57"/>
      <c r="K682" s="57"/>
      <c r="L682" s="57"/>
      <c r="M682" s="57"/>
      <c r="N682" s="57"/>
      <c r="O682" s="58"/>
      <c r="P682" s="58"/>
    </row>
    <row r="683" spans="1:16" ht="15.75" outlineLevel="1">
      <c r="A683" s="32"/>
      <c r="C683" s="47"/>
      <c r="D683" s="34"/>
      <c r="E683" s="57"/>
      <c r="F683" s="27"/>
      <c r="G683" s="67"/>
      <c r="H683" s="57"/>
      <c r="I683" s="57"/>
      <c r="J683" s="57"/>
      <c r="K683" s="57"/>
      <c r="L683" s="57"/>
      <c r="M683" s="57"/>
      <c r="N683" s="57"/>
      <c r="O683" s="58"/>
      <c r="P683" s="58"/>
    </row>
    <row r="684" spans="1:16" ht="15.75" outlineLevel="2">
      <c r="A684" s="1" t="s">
        <v>335</v>
      </c>
      <c r="B684" s="1" t="s">
        <v>336</v>
      </c>
      <c r="C684" s="40">
        <f>+C679+1</f>
        <v>581</v>
      </c>
      <c r="D684" s="35" t="s">
        <v>337</v>
      </c>
      <c r="E684" s="29">
        <v>75.6</v>
      </c>
      <c r="F684" s="28">
        <v>10</v>
      </c>
      <c r="G684" s="64">
        <f aca="true" t="shared" si="87" ref="G684:G690">+E684/F684</f>
        <v>7.56</v>
      </c>
      <c r="H684" s="29">
        <v>388.153</v>
      </c>
      <c r="I684" s="29">
        <v>1252.379</v>
      </c>
      <c r="J684" s="29">
        <v>1904.258</v>
      </c>
      <c r="K684" s="29">
        <v>58.056</v>
      </c>
      <c r="L684" s="29">
        <v>79.173</v>
      </c>
      <c r="M684" s="29">
        <f>+N684-L684</f>
        <v>-31.891000000000005</v>
      </c>
      <c r="N684" s="29">
        <v>47.282</v>
      </c>
      <c r="O684" s="30">
        <v>40</v>
      </c>
      <c r="P684" s="30">
        <v>0</v>
      </c>
    </row>
    <row r="685" spans="1:16" ht="15.75" outlineLevel="2">
      <c r="A685" s="1" t="s">
        <v>335</v>
      </c>
      <c r="B685" s="1" t="s">
        <v>499</v>
      </c>
      <c r="C685" s="41">
        <f aca="true" t="shared" si="88" ref="C685:C690">+C684+1</f>
        <v>582</v>
      </c>
      <c r="D685" s="36" t="s">
        <v>500</v>
      </c>
      <c r="E685" s="21">
        <v>20</v>
      </c>
      <c r="F685" s="20">
        <v>10</v>
      </c>
      <c r="G685" s="65">
        <f t="shared" si="87"/>
        <v>2</v>
      </c>
      <c r="H685" s="21">
        <v>-111.065</v>
      </c>
      <c r="I685" s="21">
        <v>227.033</v>
      </c>
      <c r="J685" s="21">
        <v>0</v>
      </c>
      <c r="K685" s="21">
        <v>0</v>
      </c>
      <c r="L685" s="21">
        <v>-0.16</v>
      </c>
      <c r="M685" s="29">
        <f aca="true" t="shared" si="89" ref="M685:M690">+N685-L685</f>
        <v>1.6159999999999999</v>
      </c>
      <c r="N685" s="21">
        <v>1.456</v>
      </c>
      <c r="O685" s="22">
        <v>0</v>
      </c>
      <c r="P685" s="22">
        <v>0</v>
      </c>
    </row>
    <row r="686" spans="1:16" ht="15.75" outlineLevel="2">
      <c r="A686" s="1" t="s">
        <v>335</v>
      </c>
      <c r="B686" s="1" t="s">
        <v>1204</v>
      </c>
      <c r="C686" s="41">
        <f t="shared" si="88"/>
        <v>583</v>
      </c>
      <c r="D686" s="36" t="s">
        <v>1205</v>
      </c>
      <c r="E686" s="21">
        <v>60</v>
      </c>
      <c r="F686" s="20">
        <v>10</v>
      </c>
      <c r="G686" s="65">
        <f t="shared" si="87"/>
        <v>6</v>
      </c>
      <c r="H686" s="21">
        <v>90.935</v>
      </c>
      <c r="I686" s="21">
        <v>153.253</v>
      </c>
      <c r="J686" s="21">
        <v>91.325</v>
      </c>
      <c r="K686" s="21">
        <v>8.848</v>
      </c>
      <c r="L686" s="21">
        <v>10.013</v>
      </c>
      <c r="M686" s="29">
        <f t="shared" si="89"/>
        <v>-0.6349999999999998</v>
      </c>
      <c r="N686" s="21">
        <v>9.378</v>
      </c>
      <c r="O686" s="22">
        <v>7.5</v>
      </c>
      <c r="P686" s="22">
        <v>0</v>
      </c>
    </row>
    <row r="687" spans="1:16" ht="15.75" outlineLevel="2">
      <c r="A687" s="1" t="s">
        <v>335</v>
      </c>
      <c r="C687" s="41">
        <f t="shared" si="88"/>
        <v>584</v>
      </c>
      <c r="D687" s="36" t="s">
        <v>1348</v>
      </c>
      <c r="E687" s="21">
        <v>17.496</v>
      </c>
      <c r="F687" s="20">
        <v>10</v>
      </c>
      <c r="G687" s="65">
        <f>+E687/F687</f>
        <v>1.7495999999999998</v>
      </c>
      <c r="H687" s="21">
        <v>47.319</v>
      </c>
      <c r="I687" s="21">
        <v>269.27</v>
      </c>
      <c r="J687" s="21">
        <v>237.035</v>
      </c>
      <c r="K687" s="21">
        <v>16.372</v>
      </c>
      <c r="L687" s="21">
        <v>2.35</v>
      </c>
      <c r="M687" s="29">
        <f t="shared" si="89"/>
        <v>-2.436</v>
      </c>
      <c r="N687" s="21">
        <v>-0.086</v>
      </c>
      <c r="O687" s="22">
        <v>0</v>
      </c>
      <c r="P687" s="22">
        <v>0</v>
      </c>
    </row>
    <row r="688" spans="1:16" ht="15.75" outlineLevel="2">
      <c r="A688" s="1" t="s">
        <v>335</v>
      </c>
      <c r="B688" s="1" t="s">
        <v>340</v>
      </c>
      <c r="C688" s="41">
        <f t="shared" si="88"/>
        <v>585</v>
      </c>
      <c r="D688" s="36" t="s">
        <v>341</v>
      </c>
      <c r="E688" s="21">
        <v>34</v>
      </c>
      <c r="F688" s="20">
        <v>10</v>
      </c>
      <c r="G688" s="65">
        <f t="shared" si="87"/>
        <v>3.4</v>
      </c>
      <c r="H688" s="21">
        <v>38.433</v>
      </c>
      <c r="I688" s="21">
        <v>377.136</v>
      </c>
      <c r="J688" s="21">
        <v>344.466</v>
      </c>
      <c r="K688" s="21">
        <v>26.131</v>
      </c>
      <c r="L688" s="21">
        <v>-26.67</v>
      </c>
      <c r="M688" s="29">
        <f t="shared" si="89"/>
        <v>-3.328999999999997</v>
      </c>
      <c r="N688" s="21">
        <v>-29.999</v>
      </c>
      <c r="O688" s="22">
        <v>0</v>
      </c>
      <c r="P688" s="22">
        <v>0</v>
      </c>
    </row>
    <row r="689" spans="1:16" ht="15.75" outlineLevel="2">
      <c r="A689" s="1" t="s">
        <v>335</v>
      </c>
      <c r="B689" s="1" t="s">
        <v>596</v>
      </c>
      <c r="C689" s="41">
        <f t="shared" si="88"/>
        <v>586</v>
      </c>
      <c r="D689" s="36" t="s">
        <v>597</v>
      </c>
      <c r="E689" s="21">
        <v>120.288</v>
      </c>
      <c r="F689" s="20">
        <v>10</v>
      </c>
      <c r="G689" s="65">
        <f t="shared" si="87"/>
        <v>12.0288</v>
      </c>
      <c r="H689" s="21">
        <v>500.11</v>
      </c>
      <c r="I689" s="21">
        <v>1855.237</v>
      </c>
      <c r="J689" s="21">
        <v>2567.201</v>
      </c>
      <c r="K689" s="21">
        <v>108.95</v>
      </c>
      <c r="L689" s="21">
        <v>60.228</v>
      </c>
      <c r="M689" s="29">
        <f t="shared" si="89"/>
        <v>-13</v>
      </c>
      <c r="N689" s="21">
        <v>47.228</v>
      </c>
      <c r="O689" s="22">
        <v>25</v>
      </c>
      <c r="P689" s="22">
        <v>0</v>
      </c>
    </row>
    <row r="690" spans="1:16" ht="16.5" outlineLevel="2" thickBot="1">
      <c r="A690" s="1" t="s">
        <v>335</v>
      </c>
      <c r="B690" s="1" t="s">
        <v>537</v>
      </c>
      <c r="C690" s="41">
        <f t="shared" si="88"/>
        <v>587</v>
      </c>
      <c r="D690" s="53" t="s">
        <v>1353</v>
      </c>
      <c r="E690" s="54">
        <v>40</v>
      </c>
      <c r="F690" s="55">
        <v>10</v>
      </c>
      <c r="G690" s="66">
        <f t="shared" si="87"/>
        <v>4</v>
      </c>
      <c r="H690" s="54">
        <v>393.107</v>
      </c>
      <c r="I690" s="54">
        <v>803.445</v>
      </c>
      <c r="J690" s="54">
        <v>1044.159</v>
      </c>
      <c r="K690" s="54">
        <v>6.402</v>
      </c>
      <c r="L690" s="54">
        <v>75.054</v>
      </c>
      <c r="M690" s="29">
        <f t="shared" si="89"/>
        <v>-12.657000000000004</v>
      </c>
      <c r="N690" s="54">
        <v>62.397</v>
      </c>
      <c r="O690" s="56">
        <v>60</v>
      </c>
      <c r="P690" s="56">
        <v>0</v>
      </c>
    </row>
    <row r="691" spans="1:16" ht="16.5" outlineLevel="1" thickBot="1">
      <c r="A691" s="32" t="s">
        <v>1265</v>
      </c>
      <c r="C691" s="43">
        <f>COUNT(C684:C690)</f>
        <v>7</v>
      </c>
      <c r="D691" s="45"/>
      <c r="E691" s="45">
        <f>SUBTOTAL(9,E684:E690)</f>
        <v>367.384</v>
      </c>
      <c r="F691" s="44"/>
      <c r="G691" s="51">
        <f aca="true" t="shared" si="90" ref="G691:N691">SUBTOTAL(9,G684:G690)</f>
        <v>36.7384</v>
      </c>
      <c r="H691" s="45">
        <f t="shared" si="90"/>
        <v>1346.992</v>
      </c>
      <c r="I691" s="45">
        <f t="shared" si="90"/>
        <v>4937.753</v>
      </c>
      <c r="J691" s="45">
        <f t="shared" si="90"/>
        <v>6188.4439999999995</v>
      </c>
      <c r="K691" s="45">
        <f t="shared" si="90"/>
        <v>224.759</v>
      </c>
      <c r="L691" s="45">
        <f t="shared" si="90"/>
        <v>199.988</v>
      </c>
      <c r="M691" s="45">
        <f t="shared" si="90"/>
        <v>-62.332</v>
      </c>
      <c r="N691" s="45">
        <f t="shared" si="90"/>
        <v>137.656</v>
      </c>
      <c r="O691" s="46"/>
      <c r="P691" s="46"/>
    </row>
    <row r="692" spans="1:16" ht="15.75" outlineLevel="1">
      <c r="A692" s="32"/>
      <c r="C692" s="47"/>
      <c r="D692" s="34"/>
      <c r="E692" s="57"/>
      <c r="F692" s="27"/>
      <c r="G692" s="67"/>
      <c r="H692" s="57"/>
      <c r="I692" s="57"/>
      <c r="J692" s="57"/>
      <c r="K692" s="57"/>
      <c r="L692" s="57"/>
      <c r="M692" s="57"/>
      <c r="N692" s="57"/>
      <c r="O692" s="58"/>
      <c r="P692" s="58"/>
    </row>
    <row r="693" spans="1:16" ht="18.75" outlineLevel="1">
      <c r="A693" s="32"/>
      <c r="C693" s="47"/>
      <c r="D693" s="19" t="s">
        <v>1305</v>
      </c>
      <c r="E693" s="57"/>
      <c r="F693" s="27"/>
      <c r="G693" s="67"/>
      <c r="H693" s="57"/>
      <c r="I693" s="57"/>
      <c r="J693" s="57"/>
      <c r="K693" s="57"/>
      <c r="L693" s="57"/>
      <c r="M693" s="57"/>
      <c r="N693" s="57"/>
      <c r="O693" s="58"/>
      <c r="P693" s="58"/>
    </row>
    <row r="694" spans="1:16" ht="15.75" outlineLevel="1">
      <c r="A694" s="32"/>
      <c r="C694" s="47"/>
      <c r="D694" s="34"/>
      <c r="E694" s="57"/>
      <c r="F694" s="27"/>
      <c r="G694" s="67"/>
      <c r="H694" s="57"/>
      <c r="I694" s="57"/>
      <c r="J694" s="57"/>
      <c r="K694" s="57"/>
      <c r="L694" s="57"/>
      <c r="M694" s="57"/>
      <c r="N694" s="57"/>
      <c r="O694" s="58"/>
      <c r="P694" s="58"/>
    </row>
    <row r="695" spans="1:16" ht="15.75" outlineLevel="2">
      <c r="A695" s="1" t="s">
        <v>146</v>
      </c>
      <c r="B695" s="1" t="s">
        <v>297</v>
      </c>
      <c r="C695" s="40">
        <f>+C690+1</f>
        <v>588</v>
      </c>
      <c r="D695" s="35" t="s">
        <v>298</v>
      </c>
      <c r="E695" s="29">
        <v>39</v>
      </c>
      <c r="F695" s="28">
        <v>10</v>
      </c>
      <c r="G695" s="64">
        <f aca="true" t="shared" si="91" ref="G695:G710">+E695/F695</f>
        <v>3.9</v>
      </c>
      <c r="H695" s="29">
        <v>42.494</v>
      </c>
      <c r="I695" s="29">
        <v>139.572</v>
      </c>
      <c r="J695" s="29">
        <v>358.678</v>
      </c>
      <c r="K695" s="29">
        <v>8.312</v>
      </c>
      <c r="L695" s="29">
        <v>45.957</v>
      </c>
      <c r="M695" s="29">
        <f>+N695-L695</f>
        <v>-16.504</v>
      </c>
      <c r="N695" s="29">
        <v>29.453</v>
      </c>
      <c r="O695" s="30">
        <v>32.5</v>
      </c>
      <c r="P695" s="30">
        <v>0</v>
      </c>
    </row>
    <row r="696" spans="1:16" ht="15.75" outlineLevel="2">
      <c r="A696" s="1" t="s">
        <v>146</v>
      </c>
      <c r="B696" s="1" t="s">
        <v>638</v>
      </c>
      <c r="C696" s="41">
        <f aca="true" t="shared" si="92" ref="C696:C710">+C695+1</f>
        <v>589</v>
      </c>
      <c r="D696" s="36" t="s">
        <v>639</v>
      </c>
      <c r="E696" s="21">
        <v>3</v>
      </c>
      <c r="F696" s="20">
        <v>10</v>
      </c>
      <c r="G696" s="65">
        <f t="shared" si="91"/>
        <v>0.3</v>
      </c>
      <c r="H696" s="21">
        <v>5.182</v>
      </c>
      <c r="I696" s="21">
        <v>16.969</v>
      </c>
      <c r="J696" s="21">
        <v>197.586</v>
      </c>
      <c r="K696" s="21">
        <v>0.338</v>
      </c>
      <c r="L696" s="21">
        <v>2.577</v>
      </c>
      <c r="M696" s="29">
        <f aca="true" t="shared" si="93" ref="M696:M710">+N696-L696</f>
        <v>-1.43</v>
      </c>
      <c r="N696" s="21">
        <v>1.147</v>
      </c>
      <c r="O696" s="22">
        <v>20</v>
      </c>
      <c r="P696" s="22">
        <v>0</v>
      </c>
    </row>
    <row r="697" spans="1:16" ht="15.75" outlineLevel="2">
      <c r="A697" s="1" t="s">
        <v>146</v>
      </c>
      <c r="C697" s="41">
        <f t="shared" si="92"/>
        <v>590</v>
      </c>
      <c r="D697" s="36" t="s">
        <v>1349</v>
      </c>
      <c r="E697" s="21">
        <v>2.3</v>
      </c>
      <c r="F697" s="20">
        <v>10</v>
      </c>
      <c r="G697" s="65">
        <f>+E697/F697</f>
        <v>0.22999999999999998</v>
      </c>
      <c r="H697" s="21">
        <v>4.989</v>
      </c>
      <c r="I697" s="21">
        <v>61.837</v>
      </c>
      <c r="J697" s="21">
        <v>266.168</v>
      </c>
      <c r="K697" s="21">
        <v>0.635</v>
      </c>
      <c r="L697" s="21">
        <v>5.516</v>
      </c>
      <c r="M697" s="29">
        <f t="shared" si="93"/>
        <v>-2.322</v>
      </c>
      <c r="N697" s="21">
        <v>3.194</v>
      </c>
      <c r="O697" s="22">
        <v>22.5</v>
      </c>
      <c r="P697" s="22">
        <v>0</v>
      </c>
    </row>
    <row r="698" spans="1:16" ht="15.75" outlineLevel="2">
      <c r="A698" s="1" t="s">
        <v>146</v>
      </c>
      <c r="B698" s="1" t="s">
        <v>453</v>
      </c>
      <c r="C698" s="41">
        <f t="shared" si="92"/>
        <v>591</v>
      </c>
      <c r="D698" s="36" t="s">
        <v>454</v>
      </c>
      <c r="E698" s="21">
        <v>90</v>
      </c>
      <c r="F698" s="20">
        <v>10</v>
      </c>
      <c r="G698" s="65">
        <f t="shared" si="91"/>
        <v>9</v>
      </c>
      <c r="H698" s="21">
        <v>-121.528</v>
      </c>
      <c r="I698" s="21">
        <v>143.868</v>
      </c>
      <c r="J698" s="21">
        <v>0.343</v>
      </c>
      <c r="K698" s="21">
        <v>0</v>
      </c>
      <c r="L698" s="21">
        <v>-17.3</v>
      </c>
      <c r="M698" s="29">
        <f t="shared" si="93"/>
        <v>-0.10800000000000054</v>
      </c>
      <c r="N698" s="21">
        <v>-17.408</v>
      </c>
      <c r="O698" s="22">
        <v>0</v>
      </c>
      <c r="P698" s="22">
        <v>0</v>
      </c>
    </row>
    <row r="699" spans="1:16" ht="15.75" outlineLevel="2">
      <c r="A699" s="1" t="s">
        <v>146</v>
      </c>
      <c r="B699" s="1" t="s">
        <v>147</v>
      </c>
      <c r="C699" s="41">
        <f t="shared" si="92"/>
        <v>592</v>
      </c>
      <c r="D699" s="36" t="s">
        <v>148</v>
      </c>
      <c r="E699" s="21">
        <v>127.05</v>
      </c>
      <c r="F699" s="20">
        <v>10</v>
      </c>
      <c r="G699" s="65">
        <f t="shared" si="91"/>
        <v>12.705</v>
      </c>
      <c r="H699" s="21">
        <v>163.486</v>
      </c>
      <c r="I699" s="21">
        <v>567.9</v>
      </c>
      <c r="J699" s="21">
        <v>773.796</v>
      </c>
      <c r="K699" s="21">
        <v>19.21</v>
      </c>
      <c r="L699" s="21">
        <v>25.93</v>
      </c>
      <c r="M699" s="29">
        <f t="shared" si="93"/>
        <v>-5.009999999999998</v>
      </c>
      <c r="N699" s="21">
        <v>20.92</v>
      </c>
      <c r="O699" s="22">
        <v>17.5</v>
      </c>
      <c r="P699" s="22">
        <v>0</v>
      </c>
    </row>
    <row r="700" spans="1:16" ht="15.75" outlineLevel="2">
      <c r="A700" s="1" t="s">
        <v>146</v>
      </c>
      <c r="B700" s="1" t="s">
        <v>1020</v>
      </c>
      <c r="C700" s="41">
        <f t="shared" si="92"/>
        <v>593</v>
      </c>
      <c r="D700" s="36" t="s">
        <v>1021</v>
      </c>
      <c r="E700" s="21">
        <v>664.694</v>
      </c>
      <c r="F700" s="20">
        <v>50</v>
      </c>
      <c r="G700" s="65">
        <f t="shared" si="91"/>
        <v>13.29388</v>
      </c>
      <c r="H700" s="21">
        <v>1184.587</v>
      </c>
      <c r="I700" s="21">
        <v>7202.391</v>
      </c>
      <c r="J700" s="21">
        <v>21418.525</v>
      </c>
      <c r="K700" s="21">
        <v>139.314</v>
      </c>
      <c r="L700" s="21">
        <v>2695.06</v>
      </c>
      <c r="M700" s="29">
        <f t="shared" si="93"/>
        <v>-945.4969999999998</v>
      </c>
      <c r="N700" s="21">
        <v>1749.563</v>
      </c>
      <c r="O700" s="22">
        <v>276</v>
      </c>
      <c r="P700" s="22">
        <v>0</v>
      </c>
    </row>
    <row r="701" spans="1:16" ht="15.75" outlineLevel="2">
      <c r="A701" s="1" t="s">
        <v>146</v>
      </c>
      <c r="B701" s="1" t="s">
        <v>798</v>
      </c>
      <c r="C701" s="41">
        <f t="shared" si="92"/>
        <v>594</v>
      </c>
      <c r="D701" s="36" t="s">
        <v>799</v>
      </c>
      <c r="E701" s="21">
        <v>42</v>
      </c>
      <c r="F701" s="20">
        <v>10</v>
      </c>
      <c r="G701" s="65">
        <f t="shared" si="91"/>
        <v>4.2</v>
      </c>
      <c r="H701" s="21">
        <v>193.658</v>
      </c>
      <c r="I701" s="21">
        <v>333.361</v>
      </c>
      <c r="J701" s="21">
        <v>692.768</v>
      </c>
      <c r="K701" s="21">
        <v>8.311</v>
      </c>
      <c r="L701" s="21">
        <v>40.274</v>
      </c>
      <c r="M701" s="29">
        <f t="shared" si="93"/>
        <v>-13.887</v>
      </c>
      <c r="N701" s="21">
        <v>26.387</v>
      </c>
      <c r="O701" s="22">
        <v>30</v>
      </c>
      <c r="P701" s="22">
        <v>20</v>
      </c>
    </row>
    <row r="702" spans="1:16" ht="15.75" outlineLevel="2">
      <c r="A702" s="1" t="s">
        <v>146</v>
      </c>
      <c r="B702" s="1" t="s">
        <v>191</v>
      </c>
      <c r="C702" s="41">
        <f t="shared" si="92"/>
        <v>595</v>
      </c>
      <c r="D702" s="36" t="s">
        <v>192</v>
      </c>
      <c r="E702" s="21">
        <v>49.79</v>
      </c>
      <c r="F702" s="20">
        <v>10</v>
      </c>
      <c r="G702" s="65">
        <f t="shared" si="91"/>
        <v>4.979</v>
      </c>
      <c r="H702" s="21">
        <v>289.054</v>
      </c>
      <c r="I702" s="21">
        <v>1023.778</v>
      </c>
      <c r="J702" s="21">
        <v>416.804</v>
      </c>
      <c r="K702" s="21">
        <v>10.234</v>
      </c>
      <c r="L702" s="21">
        <v>30.774</v>
      </c>
      <c r="M702" s="29">
        <f t="shared" si="93"/>
        <v>-5.699999999999999</v>
      </c>
      <c r="N702" s="21">
        <v>25.074</v>
      </c>
      <c r="O702" s="22">
        <v>0</v>
      </c>
      <c r="P702" s="22">
        <v>20</v>
      </c>
    </row>
    <row r="703" spans="1:16" ht="15.75" outlineLevel="2">
      <c r="A703" s="1" t="s">
        <v>146</v>
      </c>
      <c r="B703" s="1" t="s">
        <v>289</v>
      </c>
      <c r="C703" s="41">
        <f t="shared" si="92"/>
        <v>596</v>
      </c>
      <c r="D703" s="36" t="s">
        <v>290</v>
      </c>
      <c r="E703" s="21">
        <v>42.505</v>
      </c>
      <c r="F703" s="20">
        <v>10</v>
      </c>
      <c r="G703" s="65">
        <f t="shared" si="91"/>
        <v>4.250500000000001</v>
      </c>
      <c r="H703" s="21">
        <v>115.889</v>
      </c>
      <c r="I703" s="21">
        <v>359.34</v>
      </c>
      <c r="J703" s="21">
        <v>994.637</v>
      </c>
      <c r="K703" s="21">
        <v>17.419</v>
      </c>
      <c r="L703" s="21">
        <v>24.927</v>
      </c>
      <c r="M703" s="29">
        <f t="shared" si="93"/>
        <v>-3.5139999999999993</v>
      </c>
      <c r="N703" s="21">
        <v>21.413</v>
      </c>
      <c r="O703" s="22">
        <v>25</v>
      </c>
      <c r="P703" s="22">
        <v>0</v>
      </c>
    </row>
    <row r="704" spans="1:16" ht="15.75" outlineLevel="2">
      <c r="A704" s="1" t="s">
        <v>146</v>
      </c>
      <c r="B704" s="60" t="s">
        <v>1323</v>
      </c>
      <c r="C704" s="41">
        <f t="shared" si="92"/>
        <v>597</v>
      </c>
      <c r="D704" s="36" t="s">
        <v>1354</v>
      </c>
      <c r="E704" s="21">
        <v>452.73</v>
      </c>
      <c r="F704" s="20">
        <v>10</v>
      </c>
      <c r="G704" s="65">
        <f t="shared" si="91"/>
        <v>45.273</v>
      </c>
      <c r="H704" s="21">
        <v>898.014</v>
      </c>
      <c r="I704" s="21">
        <v>3508.392</v>
      </c>
      <c r="J704" s="21">
        <v>9181.267</v>
      </c>
      <c r="K704" s="21">
        <v>95.986</v>
      </c>
      <c r="L704" s="21">
        <v>1009.273</v>
      </c>
      <c r="M704" s="29">
        <f t="shared" si="93"/>
        <v>-349.173</v>
      </c>
      <c r="N704" s="21">
        <v>660.1</v>
      </c>
      <c r="O704" s="22">
        <v>120</v>
      </c>
      <c r="P704" s="22">
        <v>0</v>
      </c>
    </row>
    <row r="705" spans="1:16" ht="15.75" outlineLevel="2">
      <c r="A705" s="1" t="s">
        <v>146</v>
      </c>
      <c r="B705" s="1" t="s">
        <v>996</v>
      </c>
      <c r="C705" s="41">
        <f t="shared" si="92"/>
        <v>598</v>
      </c>
      <c r="D705" s="36" t="s">
        <v>997</v>
      </c>
      <c r="E705" s="21">
        <v>6</v>
      </c>
      <c r="F705" s="20">
        <v>10</v>
      </c>
      <c r="G705" s="65">
        <f t="shared" si="91"/>
        <v>0.6</v>
      </c>
      <c r="H705" s="21">
        <v>35.316</v>
      </c>
      <c r="I705" s="21">
        <v>156.566</v>
      </c>
      <c r="J705" s="21">
        <v>278.711</v>
      </c>
      <c r="K705" s="21">
        <v>7.504</v>
      </c>
      <c r="L705" s="21">
        <v>7.929</v>
      </c>
      <c r="M705" s="29">
        <f t="shared" si="93"/>
        <v>-1.3639999999999999</v>
      </c>
      <c r="N705" s="21">
        <v>6.565</v>
      </c>
      <c r="O705" s="22">
        <v>50</v>
      </c>
      <c r="P705" s="22">
        <v>0</v>
      </c>
    </row>
    <row r="706" spans="1:16" ht="15.75" outlineLevel="2">
      <c r="A706" s="1" t="s">
        <v>146</v>
      </c>
      <c r="B706" s="1" t="s">
        <v>1188</v>
      </c>
      <c r="C706" s="41">
        <f t="shared" si="92"/>
        <v>599</v>
      </c>
      <c r="D706" s="36" t="s">
        <v>1189</v>
      </c>
      <c r="E706" s="21">
        <v>3</v>
      </c>
      <c r="F706" s="20">
        <v>10</v>
      </c>
      <c r="G706" s="65">
        <f t="shared" si="91"/>
        <v>0.3</v>
      </c>
      <c r="H706" s="21">
        <v>-25.724</v>
      </c>
      <c r="I706" s="21">
        <v>0.283</v>
      </c>
      <c r="J706" s="21">
        <v>0</v>
      </c>
      <c r="K706" s="21">
        <v>0.738</v>
      </c>
      <c r="L706" s="21">
        <v>-0.187</v>
      </c>
      <c r="M706" s="29">
        <f t="shared" si="93"/>
        <v>0</v>
      </c>
      <c r="N706" s="21">
        <v>-0.187</v>
      </c>
      <c r="O706" s="22">
        <v>0</v>
      </c>
      <c r="P706" s="22">
        <v>0</v>
      </c>
    </row>
    <row r="707" spans="1:16" ht="15.75" outlineLevel="2">
      <c r="A707" s="1" t="s">
        <v>146</v>
      </c>
      <c r="B707" s="1" t="s">
        <v>390</v>
      </c>
      <c r="C707" s="41">
        <f t="shared" si="92"/>
        <v>600</v>
      </c>
      <c r="D707" s="36" t="s">
        <v>391</v>
      </c>
      <c r="E707" s="21">
        <v>61.576</v>
      </c>
      <c r="F707" s="20">
        <v>10</v>
      </c>
      <c r="G707" s="65">
        <f t="shared" si="91"/>
        <v>6.1576</v>
      </c>
      <c r="H707" s="21">
        <v>521.364</v>
      </c>
      <c r="I707" s="21">
        <v>891.262</v>
      </c>
      <c r="J707" s="21">
        <v>1358.522</v>
      </c>
      <c r="K707" s="21">
        <v>19.26</v>
      </c>
      <c r="L707" s="21">
        <v>69.335</v>
      </c>
      <c r="M707" s="29">
        <f t="shared" si="93"/>
        <v>-19.604999999999997</v>
      </c>
      <c r="N707" s="21">
        <v>49.73</v>
      </c>
      <c r="O707" s="22">
        <v>110</v>
      </c>
      <c r="P707" s="22">
        <v>0</v>
      </c>
    </row>
    <row r="708" spans="1:16" ht="15.75" outlineLevel="2">
      <c r="A708" s="1" t="s">
        <v>146</v>
      </c>
      <c r="B708" s="1" t="s">
        <v>728</v>
      </c>
      <c r="C708" s="41">
        <f t="shared" si="92"/>
        <v>601</v>
      </c>
      <c r="D708" s="36" t="s">
        <v>729</v>
      </c>
      <c r="E708" s="21">
        <v>92.364</v>
      </c>
      <c r="F708" s="20">
        <v>10</v>
      </c>
      <c r="G708" s="65">
        <f t="shared" si="91"/>
        <v>9.2364</v>
      </c>
      <c r="H708" s="21">
        <v>1469.103</v>
      </c>
      <c r="I708" s="21">
        <v>2262.414</v>
      </c>
      <c r="J708" s="21">
        <v>4390.348</v>
      </c>
      <c r="K708" s="21">
        <v>43.706</v>
      </c>
      <c r="L708" s="21">
        <v>834.124</v>
      </c>
      <c r="M708" s="29">
        <f t="shared" si="93"/>
        <v>-307.12200000000007</v>
      </c>
      <c r="N708" s="21">
        <v>527.002</v>
      </c>
      <c r="O708" s="22">
        <v>280</v>
      </c>
      <c r="P708" s="22">
        <v>0</v>
      </c>
    </row>
    <row r="709" spans="1:16" ht="15.75" outlineLevel="2">
      <c r="A709" s="1" t="s">
        <v>146</v>
      </c>
      <c r="B709" s="1" t="s">
        <v>598</v>
      </c>
      <c r="C709" s="41">
        <f t="shared" si="92"/>
        <v>602</v>
      </c>
      <c r="D709" s="36" t="s">
        <v>599</v>
      </c>
      <c r="E709" s="21">
        <v>50</v>
      </c>
      <c r="F709" s="20">
        <v>10</v>
      </c>
      <c r="G709" s="65">
        <f t="shared" si="91"/>
        <v>5</v>
      </c>
      <c r="H709" s="21">
        <v>198.316</v>
      </c>
      <c r="I709" s="21">
        <v>374.408</v>
      </c>
      <c r="J709" s="21">
        <v>772.186</v>
      </c>
      <c r="K709" s="21">
        <v>3.27</v>
      </c>
      <c r="L709" s="21">
        <v>55.187</v>
      </c>
      <c r="M709" s="29">
        <f t="shared" si="93"/>
        <v>-7.9510000000000005</v>
      </c>
      <c r="N709" s="21">
        <v>47.236</v>
      </c>
      <c r="O709" s="22">
        <v>60</v>
      </c>
      <c r="P709" s="22">
        <v>0</v>
      </c>
    </row>
    <row r="710" spans="1:16" ht="16.5" outlineLevel="2" thickBot="1">
      <c r="A710" s="1" t="s">
        <v>146</v>
      </c>
      <c r="B710" s="1" t="s">
        <v>1190</v>
      </c>
      <c r="C710" s="41">
        <f t="shared" si="92"/>
        <v>603</v>
      </c>
      <c r="D710" s="53" t="s">
        <v>1191</v>
      </c>
      <c r="E710" s="54">
        <v>26.5</v>
      </c>
      <c r="F710" s="55">
        <v>10</v>
      </c>
      <c r="G710" s="66">
        <f t="shared" si="91"/>
        <v>2.65</v>
      </c>
      <c r="H710" s="54">
        <v>-88.797</v>
      </c>
      <c r="I710" s="54">
        <v>44.073</v>
      </c>
      <c r="J710" s="54">
        <v>0</v>
      </c>
      <c r="K710" s="54">
        <v>0</v>
      </c>
      <c r="L710" s="54">
        <v>-0.755</v>
      </c>
      <c r="M710" s="29">
        <f t="shared" si="93"/>
        <v>-0.0010000000000000009</v>
      </c>
      <c r="N710" s="54">
        <v>-0.756</v>
      </c>
      <c r="O710" s="56">
        <v>0</v>
      </c>
      <c r="P710" s="56">
        <v>0</v>
      </c>
    </row>
    <row r="711" spans="1:16" ht="16.5" outlineLevel="1" thickBot="1">
      <c r="A711" s="32" t="s">
        <v>1266</v>
      </c>
      <c r="C711" s="43">
        <f>COUNT(C695:C710)</f>
        <v>16</v>
      </c>
      <c r="D711" s="45"/>
      <c r="E711" s="45">
        <f>SUBTOTAL(9,E695:E710)</f>
        <v>1752.509</v>
      </c>
      <c r="F711" s="44"/>
      <c r="G711" s="51">
        <f aca="true" t="shared" si="94" ref="G711:N711">SUBTOTAL(9,G695:G710)</f>
        <v>122.07538000000001</v>
      </c>
      <c r="H711" s="45">
        <f t="shared" si="94"/>
        <v>4885.403</v>
      </c>
      <c r="I711" s="45">
        <f t="shared" si="94"/>
        <v>17086.414</v>
      </c>
      <c r="J711" s="45">
        <f t="shared" si="94"/>
        <v>41100.339</v>
      </c>
      <c r="K711" s="45">
        <f t="shared" si="94"/>
        <v>374.237</v>
      </c>
      <c r="L711" s="45">
        <f t="shared" si="94"/>
        <v>4828.621</v>
      </c>
      <c r="M711" s="45">
        <f t="shared" si="94"/>
        <v>-1679.188</v>
      </c>
      <c r="N711" s="45">
        <f t="shared" si="94"/>
        <v>3149.4330000000004</v>
      </c>
      <c r="O711" s="46"/>
      <c r="P711" s="46"/>
    </row>
    <row r="712" spans="1:16" ht="15.75" outlineLevel="1">
      <c r="A712" s="32"/>
      <c r="C712" s="47"/>
      <c r="D712" s="34"/>
      <c r="E712" s="57"/>
      <c r="F712" s="27"/>
      <c r="G712" s="67"/>
      <c r="H712" s="57"/>
      <c r="I712" s="57"/>
      <c r="J712" s="57"/>
      <c r="K712" s="57"/>
      <c r="L712" s="57"/>
      <c r="M712" s="57"/>
      <c r="N712" s="57"/>
      <c r="O712" s="58"/>
      <c r="P712" s="58"/>
    </row>
    <row r="713" spans="1:16" ht="18.75" outlineLevel="1">
      <c r="A713" s="32"/>
      <c r="C713" s="47"/>
      <c r="D713" s="19" t="s">
        <v>1306</v>
      </c>
      <c r="E713" s="57"/>
      <c r="F713" s="27"/>
      <c r="G713" s="67"/>
      <c r="H713" s="57"/>
      <c r="I713" s="57"/>
      <c r="J713" s="57"/>
      <c r="K713" s="57"/>
      <c r="L713" s="57"/>
      <c r="M713" s="57"/>
      <c r="N713" s="57"/>
      <c r="O713" s="58"/>
      <c r="P713" s="58"/>
    </row>
    <row r="714" spans="1:16" ht="15.75" outlineLevel="1">
      <c r="A714" s="32"/>
      <c r="C714" s="47"/>
      <c r="D714" s="34"/>
      <c r="E714" s="57"/>
      <c r="F714" s="27"/>
      <c r="G714" s="67"/>
      <c r="H714" s="57"/>
      <c r="I714" s="57"/>
      <c r="J714" s="57"/>
      <c r="K714" s="57"/>
      <c r="L714" s="57"/>
      <c r="M714" s="57"/>
      <c r="N714" s="57"/>
      <c r="O714" s="58"/>
      <c r="P714" s="58"/>
    </row>
    <row r="715" spans="1:16" ht="15.75" outlineLevel="2">
      <c r="A715" s="1" t="s">
        <v>81</v>
      </c>
      <c r="B715" s="1" t="s">
        <v>568</v>
      </c>
      <c r="C715" s="40">
        <f>+C710+1</f>
        <v>604</v>
      </c>
      <c r="D715" s="35" t="s">
        <v>569</v>
      </c>
      <c r="E715" s="29">
        <v>110</v>
      </c>
      <c r="F715" s="28">
        <v>5</v>
      </c>
      <c r="G715" s="64">
        <f aca="true" t="shared" si="95" ref="G715:G721">+E715/F715</f>
        <v>22</v>
      </c>
      <c r="H715" s="29">
        <v>68.742</v>
      </c>
      <c r="I715" s="29">
        <v>703.735</v>
      </c>
      <c r="J715" s="29">
        <v>252.313</v>
      </c>
      <c r="K715" s="29">
        <v>24.149</v>
      </c>
      <c r="L715" s="29">
        <v>10.401</v>
      </c>
      <c r="M715" s="29">
        <f>+N715-L715</f>
        <v>-1.2620000000000005</v>
      </c>
      <c r="N715" s="29">
        <v>9.139</v>
      </c>
      <c r="O715" s="30">
        <v>5</v>
      </c>
      <c r="P715" s="30">
        <v>0</v>
      </c>
    </row>
    <row r="716" spans="1:16" ht="15.75" outlineLevel="2">
      <c r="A716" s="1" t="s">
        <v>81</v>
      </c>
      <c r="B716" s="1" t="s">
        <v>82</v>
      </c>
      <c r="C716" s="41">
        <f aca="true" t="shared" si="96" ref="C716:C748">+C715+1</f>
        <v>605</v>
      </c>
      <c r="D716" s="36" t="s">
        <v>83</v>
      </c>
      <c r="E716" s="21">
        <v>153.33</v>
      </c>
      <c r="F716" s="20">
        <v>10</v>
      </c>
      <c r="G716" s="65">
        <f t="shared" si="95"/>
        <v>15.333000000000002</v>
      </c>
      <c r="H716" s="21">
        <v>-302.93</v>
      </c>
      <c r="I716" s="21">
        <v>728.199</v>
      </c>
      <c r="J716" s="21">
        <v>531.358</v>
      </c>
      <c r="K716" s="21">
        <v>92.746</v>
      </c>
      <c r="L716" s="21">
        <v>-104.916</v>
      </c>
      <c r="M716" s="29">
        <f aca="true" t="shared" si="97" ref="M716:M721">+N716-L716</f>
        <v>-2.2860000000000014</v>
      </c>
      <c r="N716" s="21">
        <v>-107.202</v>
      </c>
      <c r="O716" s="22">
        <v>0</v>
      </c>
      <c r="P716" s="22">
        <v>0</v>
      </c>
    </row>
    <row r="717" spans="1:16" ht="15.75" outlineLevel="2">
      <c r="A717" s="1" t="s">
        <v>81</v>
      </c>
      <c r="B717" s="1" t="s">
        <v>600</v>
      </c>
      <c r="C717" s="41">
        <f t="shared" si="96"/>
        <v>606</v>
      </c>
      <c r="D717" s="36" t="s">
        <v>601</v>
      </c>
      <c r="E717" s="21">
        <v>77.412</v>
      </c>
      <c r="F717" s="20">
        <v>10</v>
      </c>
      <c r="G717" s="65">
        <f t="shared" si="95"/>
        <v>7.741200000000001</v>
      </c>
      <c r="H717" s="21">
        <v>289.648</v>
      </c>
      <c r="I717" s="21">
        <v>603.247</v>
      </c>
      <c r="J717" s="21">
        <v>116.514</v>
      </c>
      <c r="K717" s="21">
        <v>6.117</v>
      </c>
      <c r="L717" s="21">
        <v>-10.914</v>
      </c>
      <c r="M717" s="29">
        <f t="shared" si="97"/>
        <v>-0.5830000000000002</v>
      </c>
      <c r="N717" s="21">
        <v>-11.497</v>
      </c>
      <c r="O717" s="22">
        <v>0</v>
      </c>
      <c r="P717" s="22">
        <v>0</v>
      </c>
    </row>
    <row r="718" spans="1:16" ht="15.75" outlineLevel="2">
      <c r="A718" s="1" t="s">
        <v>81</v>
      </c>
      <c r="B718" s="1" t="s">
        <v>636</v>
      </c>
      <c r="C718" s="41">
        <f t="shared" si="96"/>
        <v>607</v>
      </c>
      <c r="D718" s="36" t="s">
        <v>637</v>
      </c>
      <c r="E718" s="21">
        <v>149.5</v>
      </c>
      <c r="F718" s="20">
        <v>10</v>
      </c>
      <c r="G718" s="65">
        <f t="shared" si="95"/>
        <v>14.95</v>
      </c>
      <c r="H718" s="21">
        <v>440.206</v>
      </c>
      <c r="I718" s="21">
        <v>541.866</v>
      </c>
      <c r="J718" s="21">
        <v>403.984</v>
      </c>
      <c r="K718" s="21">
        <v>0</v>
      </c>
      <c r="L718" s="21">
        <v>120.205</v>
      </c>
      <c r="M718" s="29">
        <f t="shared" si="97"/>
        <v>-1.5900000000000034</v>
      </c>
      <c r="N718" s="21">
        <v>118.615</v>
      </c>
      <c r="O718" s="22">
        <v>35</v>
      </c>
      <c r="P718" s="22">
        <v>0</v>
      </c>
    </row>
    <row r="719" spans="1:16" ht="15.75" outlineLevel="2">
      <c r="A719" s="1" t="s">
        <v>81</v>
      </c>
      <c r="B719" s="1" t="s">
        <v>459</v>
      </c>
      <c r="C719" s="41">
        <f t="shared" si="96"/>
        <v>608</v>
      </c>
      <c r="D719" s="36" t="s">
        <v>460</v>
      </c>
      <c r="E719" s="21">
        <v>109.117</v>
      </c>
      <c r="F719" s="20">
        <v>10</v>
      </c>
      <c r="G719" s="65">
        <f t="shared" si="95"/>
        <v>10.9117</v>
      </c>
      <c r="H719" s="21">
        <v>129.676</v>
      </c>
      <c r="I719" s="21">
        <v>426.465</v>
      </c>
      <c r="J719" s="21">
        <v>449.214</v>
      </c>
      <c r="K719" s="21">
        <v>20.208</v>
      </c>
      <c r="L719" s="21">
        <v>28.908</v>
      </c>
      <c r="M719" s="29">
        <f t="shared" si="97"/>
        <v>-11.571000000000002</v>
      </c>
      <c r="N719" s="21">
        <v>17.337</v>
      </c>
      <c r="O719" s="22">
        <v>17.5</v>
      </c>
      <c r="P719" s="22">
        <v>0</v>
      </c>
    </row>
    <row r="720" spans="1:16" ht="15.75" outlineLevel="2">
      <c r="A720" s="1" t="s">
        <v>81</v>
      </c>
      <c r="B720" s="1" t="s">
        <v>612</v>
      </c>
      <c r="C720" s="41">
        <f t="shared" si="96"/>
        <v>609</v>
      </c>
      <c r="D720" s="36" t="s">
        <v>613</v>
      </c>
      <c r="E720" s="21">
        <v>100</v>
      </c>
      <c r="F720" s="20">
        <v>10</v>
      </c>
      <c r="G720" s="65">
        <f t="shared" si="95"/>
        <v>10</v>
      </c>
      <c r="H720" s="21">
        <v>146.297</v>
      </c>
      <c r="I720" s="21">
        <v>529.178</v>
      </c>
      <c r="J720" s="21">
        <v>632.054</v>
      </c>
      <c r="K720" s="21">
        <v>18.131</v>
      </c>
      <c r="L720" s="21">
        <v>45.323</v>
      </c>
      <c r="M720" s="29">
        <f t="shared" si="97"/>
        <v>-9.491</v>
      </c>
      <c r="N720" s="21">
        <v>35.832</v>
      </c>
      <c r="O720" s="22">
        <v>12</v>
      </c>
      <c r="P720" s="22">
        <v>0</v>
      </c>
    </row>
    <row r="721" spans="1:16" ht="16.5" outlineLevel="2" thickBot="1">
      <c r="A721" s="1" t="s">
        <v>81</v>
      </c>
      <c r="B721" s="1" t="s">
        <v>437</v>
      </c>
      <c r="C721" s="41">
        <f t="shared" si="96"/>
        <v>610</v>
      </c>
      <c r="D721" s="53" t="s">
        <v>438</v>
      </c>
      <c r="E721" s="54">
        <v>86.24</v>
      </c>
      <c r="F721" s="55">
        <v>5</v>
      </c>
      <c r="G721" s="66">
        <f t="shared" si="95"/>
        <v>17.247999999999998</v>
      </c>
      <c r="H721" s="54">
        <v>316.679</v>
      </c>
      <c r="I721" s="54">
        <v>533.901</v>
      </c>
      <c r="J721" s="54">
        <v>587.012</v>
      </c>
      <c r="K721" s="54">
        <v>11.958</v>
      </c>
      <c r="L721" s="54">
        <v>66.84</v>
      </c>
      <c r="M721" s="29">
        <f t="shared" si="97"/>
        <v>-23.559000000000005</v>
      </c>
      <c r="N721" s="54">
        <v>43.281</v>
      </c>
      <c r="O721" s="56">
        <v>25</v>
      </c>
      <c r="P721" s="56">
        <v>0</v>
      </c>
    </row>
    <row r="722" spans="1:16" ht="16.5" outlineLevel="1" thickBot="1">
      <c r="A722" s="32" t="s">
        <v>1267</v>
      </c>
      <c r="C722" s="43">
        <f>COUNT(C715:C721)</f>
        <v>7</v>
      </c>
      <c r="D722" s="45"/>
      <c r="E722" s="45">
        <f>SUBTOTAL(9,E715:E721)</f>
        <v>785.599</v>
      </c>
      <c r="F722" s="44"/>
      <c r="G722" s="51">
        <f aca="true" t="shared" si="98" ref="G722:N722">SUBTOTAL(9,G715:G721)</f>
        <v>98.1839</v>
      </c>
      <c r="H722" s="45">
        <f t="shared" si="98"/>
        <v>1088.3180000000002</v>
      </c>
      <c r="I722" s="45">
        <f t="shared" si="98"/>
        <v>4066.591</v>
      </c>
      <c r="J722" s="45">
        <f t="shared" si="98"/>
        <v>2972.4489999999996</v>
      </c>
      <c r="K722" s="45">
        <f t="shared" si="98"/>
        <v>173.309</v>
      </c>
      <c r="L722" s="45">
        <f t="shared" si="98"/>
        <v>155.847</v>
      </c>
      <c r="M722" s="45">
        <f t="shared" si="98"/>
        <v>-50.34200000000001</v>
      </c>
      <c r="N722" s="45">
        <f t="shared" si="98"/>
        <v>105.505</v>
      </c>
      <c r="O722" s="46"/>
      <c r="P722" s="46"/>
    </row>
    <row r="723" spans="1:16" ht="15.75" outlineLevel="1">
      <c r="A723" s="32"/>
      <c r="C723" s="47"/>
      <c r="D723" s="34"/>
      <c r="E723" s="57"/>
      <c r="F723" s="27"/>
      <c r="G723" s="67"/>
      <c r="H723" s="57"/>
      <c r="I723" s="57"/>
      <c r="J723" s="57"/>
      <c r="K723" s="57"/>
      <c r="L723" s="57"/>
      <c r="M723" s="57"/>
      <c r="N723" s="57"/>
      <c r="O723" s="58"/>
      <c r="P723" s="58"/>
    </row>
    <row r="724" spans="1:16" ht="18.75" outlineLevel="1">
      <c r="A724" s="32"/>
      <c r="C724" s="47"/>
      <c r="D724" s="19" t="s">
        <v>1307</v>
      </c>
      <c r="E724" s="57"/>
      <c r="F724" s="27"/>
      <c r="G724" s="67"/>
      <c r="H724" s="57"/>
      <c r="I724" s="57"/>
      <c r="J724" s="57"/>
      <c r="K724" s="57"/>
      <c r="L724" s="57"/>
      <c r="M724" s="57"/>
      <c r="N724" s="57"/>
      <c r="O724" s="58"/>
      <c r="P724" s="58"/>
    </row>
    <row r="725" spans="1:16" ht="15.75" outlineLevel="1">
      <c r="A725" s="32"/>
      <c r="C725" s="47"/>
      <c r="D725" s="34"/>
      <c r="E725" s="57"/>
      <c r="F725" s="27"/>
      <c r="G725" s="67"/>
      <c r="H725" s="57"/>
      <c r="I725" s="57"/>
      <c r="J725" s="57"/>
      <c r="K725" s="57"/>
      <c r="L725" s="57"/>
      <c r="M725" s="57"/>
      <c r="N725" s="57"/>
      <c r="O725" s="58"/>
      <c r="P725" s="58"/>
    </row>
    <row r="726" spans="1:16" ht="15.75" outlineLevel="2">
      <c r="A726" s="1" t="s">
        <v>38</v>
      </c>
      <c r="B726" s="1" t="s">
        <v>602</v>
      </c>
      <c r="C726" s="40">
        <f>+C721+1</f>
        <v>611</v>
      </c>
      <c r="D726" s="35" t="s">
        <v>603</v>
      </c>
      <c r="E726" s="29">
        <v>100</v>
      </c>
      <c r="F726" s="28">
        <v>10</v>
      </c>
      <c r="G726" s="64">
        <f aca="true" t="shared" si="99" ref="G726:G748">+E726/F726</f>
        <v>10</v>
      </c>
      <c r="H726" s="29">
        <v>131.819</v>
      </c>
      <c r="I726" s="29">
        <v>150.344</v>
      </c>
      <c r="J726" s="29">
        <v>14.804</v>
      </c>
      <c r="K726" s="29">
        <v>2.377</v>
      </c>
      <c r="L726" s="29">
        <v>1.841</v>
      </c>
      <c r="M726" s="29">
        <f>+N726-L726</f>
        <v>0</v>
      </c>
      <c r="N726" s="29">
        <v>1.841</v>
      </c>
      <c r="O726" s="30">
        <v>0</v>
      </c>
      <c r="P726" s="30">
        <v>0</v>
      </c>
    </row>
    <row r="727" spans="1:16" ht="15.75" outlineLevel="2">
      <c r="A727" s="1" t="s">
        <v>38</v>
      </c>
      <c r="B727" s="1" t="s">
        <v>1026</v>
      </c>
      <c r="C727" s="41">
        <f t="shared" si="96"/>
        <v>612</v>
      </c>
      <c r="D727" s="36" t="s">
        <v>1027</v>
      </c>
      <c r="E727" s="21">
        <v>40</v>
      </c>
      <c r="F727" s="20">
        <v>10</v>
      </c>
      <c r="G727" s="65">
        <f t="shared" si="99"/>
        <v>4</v>
      </c>
      <c r="H727" s="21">
        <v>85.341</v>
      </c>
      <c r="I727" s="21">
        <v>90.724</v>
      </c>
      <c r="J727" s="21">
        <v>7.063</v>
      </c>
      <c r="K727" s="21">
        <v>0.008</v>
      </c>
      <c r="L727" s="21">
        <v>4.43</v>
      </c>
      <c r="M727" s="29">
        <f aca="true" t="shared" si="100" ref="M727:M748">+N727-L727</f>
        <v>-1.0229999999999997</v>
      </c>
      <c r="N727" s="21">
        <v>3.407</v>
      </c>
      <c r="O727" s="22">
        <v>5</v>
      </c>
      <c r="P727" s="22">
        <v>0</v>
      </c>
    </row>
    <row r="728" spans="1:16" ht="15.75" outlineLevel="2">
      <c r="A728" s="1" t="s">
        <v>38</v>
      </c>
      <c r="B728" s="1" t="s">
        <v>224</v>
      </c>
      <c r="C728" s="41">
        <f t="shared" si="96"/>
        <v>613</v>
      </c>
      <c r="D728" s="36" t="s">
        <v>225</v>
      </c>
      <c r="E728" s="21">
        <v>90</v>
      </c>
      <c r="F728" s="20">
        <v>10</v>
      </c>
      <c r="G728" s="65">
        <f t="shared" si="99"/>
        <v>9</v>
      </c>
      <c r="H728" s="21">
        <v>173.023</v>
      </c>
      <c r="I728" s="21">
        <v>450.706</v>
      </c>
      <c r="J728" s="21">
        <v>16.336</v>
      </c>
      <c r="K728" s="21">
        <v>20.743</v>
      </c>
      <c r="L728" s="21">
        <v>-32.259</v>
      </c>
      <c r="M728" s="29">
        <f t="shared" si="100"/>
        <v>-0.15200000000000102</v>
      </c>
      <c r="N728" s="21">
        <v>-32.411</v>
      </c>
      <c r="O728" s="22">
        <v>0</v>
      </c>
      <c r="P728" s="22">
        <v>0</v>
      </c>
    </row>
    <row r="729" spans="1:16" ht="15.75" outlineLevel="2">
      <c r="A729" s="1" t="s">
        <v>38</v>
      </c>
      <c r="B729" s="1" t="s">
        <v>626</v>
      </c>
      <c r="C729" s="41">
        <f t="shared" si="96"/>
        <v>614</v>
      </c>
      <c r="D729" s="36" t="s">
        <v>627</v>
      </c>
      <c r="E729" s="21">
        <v>320</v>
      </c>
      <c r="F729" s="20">
        <v>10</v>
      </c>
      <c r="G729" s="65">
        <f t="shared" si="99"/>
        <v>32</v>
      </c>
      <c r="H729" s="21">
        <v>326.235</v>
      </c>
      <c r="I729" s="21">
        <v>362.375</v>
      </c>
      <c r="J729" s="21">
        <v>86.814</v>
      </c>
      <c r="K729" s="21">
        <v>1.171</v>
      </c>
      <c r="L729" s="21">
        <v>1.213</v>
      </c>
      <c r="M729" s="29">
        <f t="shared" si="100"/>
        <v>-0.45000000000000007</v>
      </c>
      <c r="N729" s="21">
        <v>0.763</v>
      </c>
      <c r="O729" s="22">
        <v>0</v>
      </c>
      <c r="P729" s="22">
        <v>0</v>
      </c>
    </row>
    <row r="730" spans="1:16" ht="15.75" outlineLevel="2">
      <c r="A730" s="1" t="s">
        <v>38</v>
      </c>
      <c r="B730" s="1" t="s">
        <v>653</v>
      </c>
      <c r="C730" s="41">
        <f t="shared" si="96"/>
        <v>615</v>
      </c>
      <c r="D730" s="36" t="s">
        <v>654</v>
      </c>
      <c r="E730" s="21">
        <v>32</v>
      </c>
      <c r="F730" s="20">
        <v>10</v>
      </c>
      <c r="G730" s="65">
        <f t="shared" si="99"/>
        <v>3.2</v>
      </c>
      <c r="H730" s="21">
        <v>-38.187</v>
      </c>
      <c r="I730" s="21">
        <v>174.665</v>
      </c>
      <c r="J730" s="21">
        <v>88.278</v>
      </c>
      <c r="K730" s="21">
        <v>11.118</v>
      </c>
      <c r="L730" s="21">
        <v>-26.434</v>
      </c>
      <c r="M730" s="29">
        <f t="shared" si="100"/>
        <v>3.4879999999999995</v>
      </c>
      <c r="N730" s="21">
        <v>-22.946</v>
      </c>
      <c r="O730" s="22">
        <v>0</v>
      </c>
      <c r="P730" s="22">
        <v>0</v>
      </c>
    </row>
    <row r="731" spans="1:16" ht="15.75" outlineLevel="2">
      <c r="A731" s="1" t="s">
        <v>38</v>
      </c>
      <c r="B731" s="1" t="s">
        <v>1206</v>
      </c>
      <c r="C731" s="41">
        <f t="shared" si="96"/>
        <v>616</v>
      </c>
      <c r="D731" s="36" t="s">
        <v>1207</v>
      </c>
      <c r="E731" s="21">
        <v>192</v>
      </c>
      <c r="F731" s="20">
        <v>10</v>
      </c>
      <c r="G731" s="65">
        <f t="shared" si="99"/>
        <v>19.2</v>
      </c>
      <c r="H731" s="21">
        <v>239.452</v>
      </c>
      <c r="I731" s="21">
        <v>419.868</v>
      </c>
      <c r="J731" s="21">
        <v>668.842</v>
      </c>
      <c r="K731" s="21">
        <v>0.281</v>
      </c>
      <c r="L731" s="21">
        <v>133.788</v>
      </c>
      <c r="M731" s="29">
        <f t="shared" si="100"/>
        <v>-36.019000000000005</v>
      </c>
      <c r="N731" s="21">
        <v>97.769</v>
      </c>
      <c r="O731" s="22">
        <v>50</v>
      </c>
      <c r="P731" s="22">
        <v>0</v>
      </c>
    </row>
    <row r="732" spans="1:16" ht="15.75" outlineLevel="2">
      <c r="A732" s="1" t="s">
        <v>38</v>
      </c>
      <c r="B732" s="1" t="s">
        <v>39</v>
      </c>
      <c r="C732" s="41">
        <f t="shared" si="96"/>
        <v>617</v>
      </c>
      <c r="D732" s="36" t="s">
        <v>1351</v>
      </c>
      <c r="E732" s="21">
        <v>16.331</v>
      </c>
      <c r="F732" s="20">
        <v>10</v>
      </c>
      <c r="G732" s="65">
        <f t="shared" si="99"/>
        <v>1.6331</v>
      </c>
      <c r="H732" s="21">
        <v>241.212</v>
      </c>
      <c r="I732" s="21">
        <v>280.473</v>
      </c>
      <c r="J732" s="21">
        <v>121.236</v>
      </c>
      <c r="K732" s="21">
        <v>6.324</v>
      </c>
      <c r="L732" s="21">
        <v>48.438</v>
      </c>
      <c r="M732" s="29">
        <f t="shared" si="100"/>
        <v>-5.954000000000001</v>
      </c>
      <c r="N732" s="21">
        <v>42.484</v>
      </c>
      <c r="O732" s="22">
        <v>110</v>
      </c>
      <c r="P732" s="22">
        <v>0</v>
      </c>
    </row>
    <row r="733" spans="1:16" ht="15.75" outlineLevel="2">
      <c r="A733" s="1" t="s">
        <v>38</v>
      </c>
      <c r="B733" s="1" t="s">
        <v>493</v>
      </c>
      <c r="C733" s="41">
        <f t="shared" si="96"/>
        <v>618</v>
      </c>
      <c r="D733" s="36" t="s">
        <v>494</v>
      </c>
      <c r="E733" s="21">
        <v>16.335</v>
      </c>
      <c r="F733" s="20">
        <v>10</v>
      </c>
      <c r="G733" s="65">
        <f t="shared" si="99"/>
        <v>1.6335000000000002</v>
      </c>
      <c r="H733" s="21">
        <v>-11.239</v>
      </c>
      <c r="I733" s="21">
        <v>79.263</v>
      </c>
      <c r="J733" s="21">
        <v>54.866</v>
      </c>
      <c r="K733" s="21">
        <v>5.966</v>
      </c>
      <c r="L733" s="21">
        <v>-9.345</v>
      </c>
      <c r="M733" s="29">
        <f t="shared" si="100"/>
        <v>-0.5960000000000001</v>
      </c>
      <c r="N733" s="21">
        <v>-9.941</v>
      </c>
      <c r="O733" s="22">
        <v>0</v>
      </c>
      <c r="P733" s="22">
        <v>0</v>
      </c>
    </row>
    <row r="734" spans="1:16" ht="15.75" outlineLevel="2">
      <c r="A734" s="1" t="s">
        <v>38</v>
      </c>
      <c r="B734" s="60" t="s">
        <v>1327</v>
      </c>
      <c r="C734" s="41">
        <f t="shared" si="96"/>
        <v>619</v>
      </c>
      <c r="D734" s="36" t="s">
        <v>1328</v>
      </c>
      <c r="E734" s="21">
        <v>73.554</v>
      </c>
      <c r="F734" s="20">
        <v>10</v>
      </c>
      <c r="G734" s="65">
        <f>+E734/F734</f>
        <v>7.3554</v>
      </c>
      <c r="H734" s="21">
        <v>-138.953</v>
      </c>
      <c r="I734" s="21">
        <v>280.36</v>
      </c>
      <c r="J734" s="21">
        <v>212.312</v>
      </c>
      <c r="K734" s="21">
        <v>21.975</v>
      </c>
      <c r="L734" s="21">
        <v>-19.623</v>
      </c>
      <c r="M734" s="29">
        <f t="shared" si="100"/>
        <v>-0.7040000000000006</v>
      </c>
      <c r="N734" s="21">
        <v>-20.327</v>
      </c>
      <c r="O734" s="22">
        <v>0</v>
      </c>
      <c r="P734" s="22">
        <v>0</v>
      </c>
    </row>
    <row r="735" spans="1:16" ht="15.75" outlineLevel="2">
      <c r="A735" s="1" t="s">
        <v>38</v>
      </c>
      <c r="B735" s="1" t="s">
        <v>1208</v>
      </c>
      <c r="C735" s="41">
        <f t="shared" si="96"/>
        <v>620</v>
      </c>
      <c r="D735" s="36" t="s">
        <v>1350</v>
      </c>
      <c r="E735" s="21">
        <v>180</v>
      </c>
      <c r="F735" s="20">
        <v>10</v>
      </c>
      <c r="G735" s="65">
        <f t="shared" si="99"/>
        <v>18</v>
      </c>
      <c r="H735" s="21">
        <v>234.478</v>
      </c>
      <c r="I735" s="21">
        <v>288.554</v>
      </c>
      <c r="J735" s="21">
        <v>123.421</v>
      </c>
      <c r="K735" s="21">
        <v>0</v>
      </c>
      <c r="L735" s="21">
        <v>6.753</v>
      </c>
      <c r="M735" s="29">
        <f t="shared" si="100"/>
        <v>-4.08</v>
      </c>
      <c r="N735" s="21">
        <v>2.673</v>
      </c>
      <c r="O735" s="22">
        <v>0</v>
      </c>
      <c r="P735" s="22">
        <v>0</v>
      </c>
    </row>
    <row r="736" spans="1:16" ht="15.75" outlineLevel="2">
      <c r="A736" s="1" t="s">
        <v>38</v>
      </c>
      <c r="B736" s="1" t="s">
        <v>550</v>
      </c>
      <c r="C736" s="41">
        <f t="shared" si="96"/>
        <v>621</v>
      </c>
      <c r="D736" s="36" t="s">
        <v>1352</v>
      </c>
      <c r="E736" s="21">
        <v>59.835</v>
      </c>
      <c r="F736" s="20">
        <v>10</v>
      </c>
      <c r="G736" s="65">
        <f t="shared" si="99"/>
        <v>5.9835</v>
      </c>
      <c r="H736" s="21">
        <v>61.605</v>
      </c>
      <c r="I736" s="21">
        <v>77.785</v>
      </c>
      <c r="J736" s="21">
        <v>34.998</v>
      </c>
      <c r="K736" s="21">
        <v>0.26</v>
      </c>
      <c r="L736" s="21">
        <v>2.171</v>
      </c>
      <c r="M736" s="29">
        <f t="shared" si="100"/>
        <v>-5.433</v>
      </c>
      <c r="N736" s="21">
        <v>-3.262</v>
      </c>
      <c r="O736" s="22">
        <v>0</v>
      </c>
      <c r="P736" s="22">
        <v>0</v>
      </c>
    </row>
    <row r="737" spans="1:16" ht="15.75" outlineLevel="2">
      <c r="A737" s="1" t="s">
        <v>38</v>
      </c>
      <c r="B737" s="1" t="s">
        <v>127</v>
      </c>
      <c r="C737" s="41">
        <f t="shared" si="96"/>
        <v>622</v>
      </c>
      <c r="D737" s="36" t="s">
        <v>128</v>
      </c>
      <c r="E737" s="21">
        <v>295.675</v>
      </c>
      <c r="F737" s="20">
        <v>10</v>
      </c>
      <c r="G737" s="65">
        <f t="shared" si="99"/>
        <v>29.567500000000003</v>
      </c>
      <c r="H737" s="21">
        <v>767.057</v>
      </c>
      <c r="I737" s="21">
        <v>5551.491</v>
      </c>
      <c r="J737" s="21">
        <v>1932.684</v>
      </c>
      <c r="K737" s="21">
        <v>172.646</v>
      </c>
      <c r="L737" s="21">
        <v>151.187</v>
      </c>
      <c r="M737" s="29">
        <f t="shared" si="100"/>
        <v>-66.296</v>
      </c>
      <c r="N737" s="21">
        <v>84.891</v>
      </c>
      <c r="O737" s="22">
        <v>0</v>
      </c>
      <c r="P737" s="22">
        <v>0</v>
      </c>
    </row>
    <row r="738" spans="1:16" ht="15.75" outlineLevel="2">
      <c r="A738" s="1" t="s">
        <v>38</v>
      </c>
      <c r="B738" s="1" t="s">
        <v>580</v>
      </c>
      <c r="C738" s="41">
        <f t="shared" si="96"/>
        <v>623</v>
      </c>
      <c r="D738" s="36" t="s">
        <v>581</v>
      </c>
      <c r="E738" s="21">
        <v>57.086</v>
      </c>
      <c r="F738" s="20">
        <v>10</v>
      </c>
      <c r="G738" s="65">
        <f t="shared" si="99"/>
        <v>5.7086</v>
      </c>
      <c r="H738" s="21">
        <v>31.165</v>
      </c>
      <c r="I738" s="21">
        <v>401.797</v>
      </c>
      <c r="J738" s="21">
        <v>250.54</v>
      </c>
      <c r="K738" s="21">
        <v>40.436</v>
      </c>
      <c r="L738" s="21">
        <v>-18.11</v>
      </c>
      <c r="M738" s="29">
        <f t="shared" si="100"/>
        <v>-1.0820000000000007</v>
      </c>
      <c r="N738" s="21">
        <v>-19.192</v>
      </c>
      <c r="O738" s="22">
        <v>0</v>
      </c>
      <c r="P738" s="22">
        <v>0</v>
      </c>
    </row>
    <row r="739" spans="1:16" ht="15.75" outlineLevel="2">
      <c r="A739" s="1" t="s">
        <v>38</v>
      </c>
      <c r="B739" s="1" t="s">
        <v>548</v>
      </c>
      <c r="C739" s="41">
        <f t="shared" si="96"/>
        <v>624</v>
      </c>
      <c r="D739" s="36" t="s">
        <v>549</v>
      </c>
      <c r="E739" s="21">
        <v>2.232</v>
      </c>
      <c r="F739" s="20">
        <v>10</v>
      </c>
      <c r="G739" s="65">
        <f t="shared" si="99"/>
        <v>0.2232</v>
      </c>
      <c r="H739" s="21">
        <v>4.174</v>
      </c>
      <c r="I739" s="21">
        <v>5.296</v>
      </c>
      <c r="J739" s="21">
        <v>2.253</v>
      </c>
      <c r="K739" s="21">
        <v>0</v>
      </c>
      <c r="L739" s="21">
        <v>1.46</v>
      </c>
      <c r="M739" s="29">
        <f t="shared" si="100"/>
        <v>-0.31200000000000006</v>
      </c>
      <c r="N739" s="21">
        <v>1.148</v>
      </c>
      <c r="O739" s="22">
        <v>0</v>
      </c>
      <c r="P739" s="22">
        <v>25</v>
      </c>
    </row>
    <row r="740" spans="1:16" ht="15.75" outlineLevel="2">
      <c r="A740" s="1" t="s">
        <v>38</v>
      </c>
      <c r="B740" s="1" t="s">
        <v>513</v>
      </c>
      <c r="C740" s="41">
        <f t="shared" si="96"/>
        <v>625</v>
      </c>
      <c r="D740" s="36" t="s">
        <v>514</v>
      </c>
      <c r="E740" s="21">
        <v>505.138</v>
      </c>
      <c r="F740" s="20">
        <v>10</v>
      </c>
      <c r="G740" s="65">
        <f t="shared" si="99"/>
        <v>50.513799999999996</v>
      </c>
      <c r="H740" s="21">
        <v>355.853</v>
      </c>
      <c r="I740" s="21">
        <v>794.885</v>
      </c>
      <c r="J740" s="21">
        <v>339.062</v>
      </c>
      <c r="K740" s="21">
        <v>19.775</v>
      </c>
      <c r="L740" s="21">
        <v>5.588</v>
      </c>
      <c r="M740" s="29">
        <f t="shared" si="100"/>
        <v>-2.874</v>
      </c>
      <c r="N740" s="21">
        <v>2.714</v>
      </c>
      <c r="O740" s="22">
        <v>0</v>
      </c>
      <c r="P740" s="22">
        <v>0</v>
      </c>
    </row>
    <row r="741" spans="1:16" ht="15.75" outlineLevel="2">
      <c r="A741" s="1" t="s">
        <v>38</v>
      </c>
      <c r="B741" s="1" t="s">
        <v>431</v>
      </c>
      <c r="C741" s="41">
        <f t="shared" si="96"/>
        <v>626</v>
      </c>
      <c r="D741" s="36" t="s">
        <v>432</v>
      </c>
      <c r="E741" s="21">
        <v>15.423</v>
      </c>
      <c r="F741" s="20">
        <v>10</v>
      </c>
      <c r="G741" s="65">
        <f t="shared" si="99"/>
        <v>1.5423</v>
      </c>
      <c r="H741" s="21">
        <v>209.08</v>
      </c>
      <c r="I741" s="21">
        <v>814.144</v>
      </c>
      <c r="J741" s="21">
        <v>-1.258</v>
      </c>
      <c r="K741" s="21">
        <v>21.069</v>
      </c>
      <c r="L741" s="21">
        <v>-68.085</v>
      </c>
      <c r="M741" s="29">
        <f t="shared" si="100"/>
        <v>-0.012000000000000455</v>
      </c>
      <c r="N741" s="21">
        <v>-68.097</v>
      </c>
      <c r="O741" s="22">
        <v>0</v>
      </c>
      <c r="P741" s="22">
        <v>0</v>
      </c>
    </row>
    <row r="742" spans="1:16" ht="15.75" outlineLevel="2">
      <c r="A742" s="1" t="s">
        <v>38</v>
      </c>
      <c r="B742" s="1" t="s">
        <v>677</v>
      </c>
      <c r="C742" s="41">
        <f t="shared" si="96"/>
        <v>627</v>
      </c>
      <c r="D742" s="36" t="s">
        <v>678</v>
      </c>
      <c r="E742" s="21">
        <v>3</v>
      </c>
      <c r="F742" s="20">
        <v>10</v>
      </c>
      <c r="G742" s="65">
        <f t="shared" si="99"/>
        <v>0.3</v>
      </c>
      <c r="H742" s="21">
        <v>-14.019</v>
      </c>
      <c r="I742" s="21">
        <v>18.135</v>
      </c>
      <c r="J742" s="21">
        <v>1.237</v>
      </c>
      <c r="K742" s="21">
        <v>0</v>
      </c>
      <c r="L742" s="21">
        <v>-2.092</v>
      </c>
      <c r="M742" s="29">
        <f t="shared" si="100"/>
        <v>-0.005999999999999783</v>
      </c>
      <c r="N742" s="21">
        <v>-2.098</v>
      </c>
      <c r="O742" s="22">
        <v>0</v>
      </c>
      <c r="P742" s="22">
        <v>0</v>
      </c>
    </row>
    <row r="743" spans="1:16" ht="15.75" outlineLevel="2">
      <c r="A743" s="1" t="s">
        <v>38</v>
      </c>
      <c r="B743" s="1" t="s">
        <v>655</v>
      </c>
      <c r="C743" s="41">
        <f t="shared" si="96"/>
        <v>628</v>
      </c>
      <c r="D743" s="36" t="s">
        <v>656</v>
      </c>
      <c r="E743" s="21">
        <v>30</v>
      </c>
      <c r="F743" s="20">
        <v>10</v>
      </c>
      <c r="G743" s="65">
        <f t="shared" si="99"/>
        <v>3</v>
      </c>
      <c r="H743" s="21">
        <v>102.304</v>
      </c>
      <c r="I743" s="21">
        <v>157.259</v>
      </c>
      <c r="J743" s="21">
        <v>195.935</v>
      </c>
      <c r="K743" s="21">
        <v>2.783</v>
      </c>
      <c r="L743" s="21">
        <v>29.441</v>
      </c>
      <c r="M743" s="29">
        <f t="shared" si="100"/>
        <v>-8.567</v>
      </c>
      <c r="N743" s="21">
        <v>20.874</v>
      </c>
      <c r="O743" s="22">
        <v>50</v>
      </c>
      <c r="P743" s="22">
        <v>0</v>
      </c>
    </row>
    <row r="744" spans="1:16" ht="15.75" outlineLevel="2">
      <c r="A744" s="1" t="s">
        <v>38</v>
      </c>
      <c r="B744" s="1" t="s">
        <v>313</v>
      </c>
      <c r="C744" s="41">
        <f t="shared" si="96"/>
        <v>629</v>
      </c>
      <c r="D744" s="36" t="s">
        <v>314</v>
      </c>
      <c r="E744" s="21">
        <v>41.822</v>
      </c>
      <c r="F744" s="20">
        <v>10</v>
      </c>
      <c r="G744" s="65">
        <f t="shared" si="99"/>
        <v>4.1822</v>
      </c>
      <c r="H744" s="21">
        <v>317.254</v>
      </c>
      <c r="I744" s="21">
        <v>706.308</v>
      </c>
      <c r="J744" s="21">
        <v>871.577</v>
      </c>
      <c r="K744" s="21">
        <v>2.537</v>
      </c>
      <c r="L744" s="21">
        <v>197.385</v>
      </c>
      <c r="M744" s="29">
        <f t="shared" si="100"/>
        <v>-58.80799999999999</v>
      </c>
      <c r="N744" s="21">
        <v>138.577</v>
      </c>
      <c r="O744" s="22">
        <v>133</v>
      </c>
      <c r="P744" s="22">
        <v>0</v>
      </c>
    </row>
    <row r="745" spans="1:16" ht="15.75" outlineLevel="2">
      <c r="A745" s="1" t="s">
        <v>38</v>
      </c>
      <c r="B745" s="1" t="s">
        <v>338</v>
      </c>
      <c r="C745" s="41">
        <f t="shared" si="96"/>
        <v>630</v>
      </c>
      <c r="D745" s="36" t="s">
        <v>339</v>
      </c>
      <c r="E745" s="21">
        <v>300</v>
      </c>
      <c r="F745" s="20">
        <v>10</v>
      </c>
      <c r="G745" s="65">
        <f t="shared" si="99"/>
        <v>30</v>
      </c>
      <c r="H745" s="21">
        <v>724.693</v>
      </c>
      <c r="I745" s="21">
        <v>1277.741</v>
      </c>
      <c r="J745" s="21">
        <v>1278.853</v>
      </c>
      <c r="K745" s="21">
        <v>61.701</v>
      </c>
      <c r="L745" s="21">
        <v>230.304</v>
      </c>
      <c r="M745" s="29">
        <f t="shared" si="100"/>
        <v>17.718999999999994</v>
      </c>
      <c r="N745" s="21">
        <v>248.023</v>
      </c>
      <c r="O745" s="22">
        <v>30</v>
      </c>
      <c r="P745" s="22">
        <v>0</v>
      </c>
    </row>
    <row r="746" spans="1:16" ht="15.75" outlineLevel="2">
      <c r="A746" s="1" t="s">
        <v>38</v>
      </c>
      <c r="B746" s="1" t="s">
        <v>1209</v>
      </c>
      <c r="C746" s="41">
        <f t="shared" si="96"/>
        <v>631</v>
      </c>
      <c r="D746" s="36" t="s">
        <v>1210</v>
      </c>
      <c r="E746" s="21">
        <v>12</v>
      </c>
      <c r="F746" s="20">
        <v>10</v>
      </c>
      <c r="G746" s="65">
        <f t="shared" si="99"/>
        <v>1.2</v>
      </c>
      <c r="H746" s="21">
        <v>1.151</v>
      </c>
      <c r="I746" s="21">
        <v>1.164</v>
      </c>
      <c r="J746" s="21">
        <v>0</v>
      </c>
      <c r="K746" s="21">
        <v>0</v>
      </c>
      <c r="L746" s="21">
        <v>-0.073</v>
      </c>
      <c r="M746" s="29">
        <f t="shared" si="100"/>
        <v>0</v>
      </c>
      <c r="N746" s="21">
        <v>-0.073</v>
      </c>
      <c r="O746" s="22">
        <v>0</v>
      </c>
      <c r="P746" s="22">
        <v>0</v>
      </c>
    </row>
    <row r="747" spans="1:16" ht="15.75" outlineLevel="2">
      <c r="A747" s="1" t="s">
        <v>38</v>
      </c>
      <c r="B747" s="1" t="s">
        <v>555</v>
      </c>
      <c r="C747" s="41">
        <f t="shared" si="96"/>
        <v>632</v>
      </c>
      <c r="D747" s="36" t="s">
        <v>556</v>
      </c>
      <c r="E747" s="21">
        <v>66</v>
      </c>
      <c r="F747" s="20">
        <v>10</v>
      </c>
      <c r="G747" s="65">
        <f t="shared" si="99"/>
        <v>6.6</v>
      </c>
      <c r="H747" s="21">
        <v>107.426</v>
      </c>
      <c r="I747" s="21">
        <v>194.236</v>
      </c>
      <c r="J747" s="21">
        <v>53.981</v>
      </c>
      <c r="K747" s="21">
        <v>2.919</v>
      </c>
      <c r="L747" s="21">
        <v>12.449</v>
      </c>
      <c r="M747" s="29">
        <f t="shared" si="100"/>
        <v>-2.0180000000000007</v>
      </c>
      <c r="N747" s="21">
        <v>10.431</v>
      </c>
      <c r="O747" s="22">
        <v>10</v>
      </c>
      <c r="P747" s="22">
        <v>0</v>
      </c>
    </row>
    <row r="748" spans="1:16" ht="16.5" outlineLevel="2" thickBot="1">
      <c r="A748" s="1" t="s">
        <v>38</v>
      </c>
      <c r="B748" s="1" t="s">
        <v>386</v>
      </c>
      <c r="C748" s="41">
        <f t="shared" si="96"/>
        <v>633</v>
      </c>
      <c r="D748" s="53" t="s">
        <v>387</v>
      </c>
      <c r="E748" s="54">
        <v>40</v>
      </c>
      <c r="F748" s="55">
        <v>10</v>
      </c>
      <c r="G748" s="66">
        <f t="shared" si="99"/>
        <v>4</v>
      </c>
      <c r="H748" s="54">
        <v>41.37</v>
      </c>
      <c r="I748" s="54">
        <v>225.628</v>
      </c>
      <c r="J748" s="54">
        <v>632.032</v>
      </c>
      <c r="K748" s="54">
        <v>6.497</v>
      </c>
      <c r="L748" s="54">
        <v>25.239</v>
      </c>
      <c r="M748" s="29">
        <f t="shared" si="100"/>
        <v>-9.133</v>
      </c>
      <c r="N748" s="54">
        <v>16.106</v>
      </c>
      <c r="O748" s="56">
        <v>0</v>
      </c>
      <c r="P748" s="56">
        <v>0</v>
      </c>
    </row>
    <row r="749" spans="1:16" ht="16.5" outlineLevel="1" thickBot="1">
      <c r="A749" s="32" t="s">
        <v>1268</v>
      </c>
      <c r="C749" s="43">
        <f>COUNT(C726:C748)</f>
        <v>23</v>
      </c>
      <c r="D749" s="45"/>
      <c r="E749" s="45">
        <f>SUBTOTAL(9,E726:E748)</f>
        <v>2488.431</v>
      </c>
      <c r="F749" s="44"/>
      <c r="G749" s="51">
        <f aca="true" t="shared" si="101" ref="G749:N749">SUBTOTAL(9,G726:G748)</f>
        <v>248.8431</v>
      </c>
      <c r="H749" s="45">
        <f t="shared" si="101"/>
        <v>3952.2939999999994</v>
      </c>
      <c r="I749" s="45">
        <f t="shared" si="101"/>
        <v>12803.201000000003</v>
      </c>
      <c r="J749" s="45">
        <f t="shared" si="101"/>
        <v>6985.866000000001</v>
      </c>
      <c r="K749" s="45">
        <f t="shared" si="101"/>
        <v>400.58599999999996</v>
      </c>
      <c r="L749" s="45">
        <f t="shared" si="101"/>
        <v>675.666</v>
      </c>
      <c r="M749" s="45">
        <f t="shared" si="101"/>
        <v>-182.312</v>
      </c>
      <c r="N749" s="45">
        <f t="shared" si="101"/>
        <v>493.354</v>
      </c>
      <c r="O749" s="46"/>
      <c r="P749" s="46"/>
    </row>
    <row r="750" spans="1:16" ht="15.75">
      <c r="A750" s="32"/>
      <c r="C750" s="42"/>
      <c r="D750" s="37"/>
      <c r="E750" s="24"/>
      <c r="F750" s="23"/>
      <c r="G750" s="68"/>
      <c r="H750" s="24"/>
      <c r="I750" s="24"/>
      <c r="J750" s="24"/>
      <c r="K750" s="24"/>
      <c r="L750" s="24"/>
      <c r="M750" s="24"/>
      <c r="N750" s="24"/>
      <c r="O750" s="25"/>
      <c r="P750" s="25"/>
    </row>
    <row r="751" spans="3:4" ht="15.75">
      <c r="C751" s="59" t="s">
        <v>1309</v>
      </c>
      <c r="D751"/>
    </row>
    <row r="752" spans="3:4" ht="15.75">
      <c r="C752" s="59"/>
      <c r="D752"/>
    </row>
    <row r="753" spans="3:4" ht="15.75">
      <c r="C753" s="59" t="s">
        <v>1308</v>
      </c>
      <c r="D753" t="s">
        <v>1310</v>
      </c>
    </row>
    <row r="754" spans="3:4" ht="15.75">
      <c r="C754" s="59" t="s">
        <v>1311</v>
      </c>
      <c r="D754" t="s">
        <v>1312</v>
      </c>
    </row>
    <row r="755" spans="3:4" ht="15.75">
      <c r="C755" s="59" t="s">
        <v>1313</v>
      </c>
      <c r="D755" t="s">
        <v>1314</v>
      </c>
    </row>
    <row r="756" spans="3:4" ht="15.75">
      <c r="C756" s="59" t="s">
        <v>1315</v>
      </c>
      <c r="D756" t="s">
        <v>1316</v>
      </c>
    </row>
    <row r="757" spans="3:4" ht="15.75">
      <c r="C757" s="59" t="s">
        <v>1355</v>
      </c>
      <c r="D757" t="s">
        <v>1356</v>
      </c>
    </row>
    <row r="758" spans="3:4" ht="15.75">
      <c r="C758" s="59"/>
      <c r="D758"/>
    </row>
  </sheetData>
  <printOptions horizontalCentered="1"/>
  <pageMargins left="0.25" right="0" top="1" bottom="1" header="0.5" footer="0.5"/>
  <pageSetup horizontalDpi="1200" verticalDpi="1200" orientation="portrait" paperSize="9" scale="50" r:id="rId1"/>
  <headerFooter alignWithMargins="0">
    <oddHeader>&amp;RPage #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Karachi Stock Exchange (Guarantee)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Suleman Sadruddin</dc:creator>
  <cp:keywords/>
  <dc:description/>
  <cp:lastModifiedBy>Administrator</cp:lastModifiedBy>
  <cp:lastPrinted>2004-08-23T07:11:57Z</cp:lastPrinted>
  <dcterms:created xsi:type="dcterms:W3CDTF">2003-07-17T08:04:52Z</dcterms:created>
  <dcterms:modified xsi:type="dcterms:W3CDTF">2004-08-23T07:12:00Z</dcterms:modified>
  <cp:category/>
  <cp:version/>
  <cp:contentType/>
  <cp:contentStatus/>
</cp:coreProperties>
</file>