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EPS-2004" sheetId="1" r:id="rId1"/>
  </sheets>
  <definedNames>
    <definedName name="_xlnm.Print_Area" localSheetId="0">'EPS-2004'!$C$9:$P$701</definedName>
    <definedName name="_xlnm.Print_Titles" localSheetId="0">'EPS-2004'!$3:$8</definedName>
  </definedNames>
  <calcPr fullCalcOnLoad="1"/>
</workbook>
</file>

<file path=xl/sharedStrings.xml><?xml version="1.0" encoding="utf-8"?>
<sst xmlns="http://schemas.openxmlformats.org/spreadsheetml/2006/main" count="1541" uniqueCount="1015">
  <si>
    <t>02</t>
  </si>
  <si>
    <t>PPFL</t>
  </si>
  <si>
    <t>Pakistan Premier Fund Limited</t>
  </si>
  <si>
    <t>35</t>
  </si>
  <si>
    <t>DREL</t>
  </si>
  <si>
    <t>Dreamworld Limited</t>
  </si>
  <si>
    <t>PSEL</t>
  </si>
  <si>
    <t>Pakistan Services Limited</t>
  </si>
  <si>
    <t>PGF</t>
  </si>
  <si>
    <t>PICIC Growth Fund</t>
  </si>
  <si>
    <t>18</t>
  </si>
  <si>
    <t>KOHE</t>
  </si>
  <si>
    <t>Kohinoor Energy</t>
  </si>
  <si>
    <t>20</t>
  </si>
  <si>
    <t>OGDC</t>
  </si>
  <si>
    <t>Oil &amp; Gas Development Co. Ltd.</t>
  </si>
  <si>
    <t>21</t>
  </si>
  <si>
    <t>INIL</t>
  </si>
  <si>
    <t>International Industries Limited</t>
  </si>
  <si>
    <t>19</t>
  </si>
  <si>
    <t>SHEL</t>
  </si>
  <si>
    <t>Shell Pakistan Limited</t>
  </si>
  <si>
    <t>SGLL</t>
  </si>
  <si>
    <t>Shell Gas LPG (Pakistan) Ltd.</t>
  </si>
  <si>
    <t>24</t>
  </si>
  <si>
    <t>PCAL</t>
  </si>
  <si>
    <t>Pakistan Cables Limited</t>
  </si>
  <si>
    <t>PSO</t>
  </si>
  <si>
    <t>Pakistan State Oil Company Limited</t>
  </si>
  <si>
    <t>28</t>
  </si>
  <si>
    <t>FEROZ</t>
  </si>
  <si>
    <t>15</t>
  </si>
  <si>
    <t>KOHC</t>
  </si>
  <si>
    <t>Kohat Cement</t>
  </si>
  <si>
    <t>17</t>
  </si>
  <si>
    <t>NRL</t>
  </si>
  <si>
    <t>National Refinery Limited</t>
  </si>
  <si>
    <t>13</t>
  </si>
  <si>
    <t>THALL</t>
  </si>
  <si>
    <t>Thal Limited **</t>
  </si>
  <si>
    <t>30</t>
  </si>
  <si>
    <t>CPSL</t>
  </si>
  <si>
    <t>Cherat Papersack Limited</t>
  </si>
  <si>
    <t>22</t>
  </si>
  <si>
    <t>INDU</t>
  </si>
  <si>
    <t>Indus Motor Company Limited</t>
  </si>
  <si>
    <t>16</t>
  </si>
  <si>
    <t>LAKST</t>
  </si>
  <si>
    <t>Lakson Tobacco Limited</t>
  </si>
  <si>
    <t>PRL</t>
  </si>
  <si>
    <t>Pakistan Refinery Limited</t>
  </si>
  <si>
    <t>AMMF</t>
  </si>
  <si>
    <t>AL - Meezan Mutal Fund</t>
  </si>
  <si>
    <t>ASFL</t>
  </si>
  <si>
    <t>Asian Stock Fund Limited</t>
  </si>
  <si>
    <t>BSBF</t>
  </si>
  <si>
    <t>BSJS Balance Fund Limited</t>
  </si>
  <si>
    <t>CPMFI</t>
  </si>
  <si>
    <t>Capital Mutual Fund Limited 1st</t>
  </si>
  <si>
    <t>GASF</t>
  </si>
  <si>
    <t>Golden Arrow **</t>
  </si>
  <si>
    <t>PUDF</t>
  </si>
  <si>
    <t>Prudential Stock Funds Limited</t>
  </si>
  <si>
    <t>SFWF</t>
  </si>
  <si>
    <t>Safeway Mutual Fund Limited</t>
  </si>
  <si>
    <t>03</t>
  </si>
  <si>
    <t>FANM</t>
  </si>
  <si>
    <t>Al - Noor Modaraba</t>
  </si>
  <si>
    <t>AZLM</t>
  </si>
  <si>
    <t>Al - Zamin Modaraba</t>
  </si>
  <si>
    <t>FABM</t>
  </si>
  <si>
    <t>Allied Bank Modaraba</t>
  </si>
  <si>
    <t>BFMOD</t>
  </si>
  <si>
    <t>B. F. Modaraba</t>
  </si>
  <si>
    <t>BRRI</t>
  </si>
  <si>
    <t>BRR International Modaraba</t>
  </si>
  <si>
    <t>FCONM</t>
  </si>
  <si>
    <t>Constellation Modaraba</t>
  </si>
  <si>
    <t>FECM</t>
  </si>
  <si>
    <t>Elite Capital Modaraba</t>
  </si>
  <si>
    <t>FEM</t>
  </si>
  <si>
    <t>Equity Modaraba</t>
  </si>
  <si>
    <t>FFLM</t>
  </si>
  <si>
    <t>First Fidelity Leasing Modaraba</t>
  </si>
  <si>
    <t>SCM</t>
  </si>
  <si>
    <t>Standard Chartered Modaraba</t>
  </si>
  <si>
    <t>GMOD</t>
  </si>
  <si>
    <t>Guardian Modaraba</t>
  </si>
  <si>
    <t>FHBM</t>
  </si>
  <si>
    <t>H. B. L. Modaraba</t>
  </si>
  <si>
    <t>FHAM</t>
  </si>
  <si>
    <t>Habib Modaraba **</t>
  </si>
  <si>
    <t>FHJM</t>
  </si>
  <si>
    <t>Hajveri Modaraba</t>
  </si>
  <si>
    <t>FIMM</t>
  </si>
  <si>
    <t>Imrooz Modaraba 1st</t>
  </si>
  <si>
    <t>FMHM</t>
  </si>
  <si>
    <t>Mehran Modaraba</t>
  </si>
  <si>
    <t>MODAM</t>
  </si>
  <si>
    <t>Modaraba Al - Mali</t>
  </si>
  <si>
    <t>MATJ</t>
  </si>
  <si>
    <t>Modaraba Al - Tijarha</t>
  </si>
  <si>
    <t>FNBM</t>
  </si>
  <si>
    <t>National Bank Modaraba 1st</t>
  </si>
  <si>
    <t>FPRM</t>
  </si>
  <si>
    <t>Paramount Modaraba 1st</t>
  </si>
  <si>
    <t>PMI</t>
  </si>
  <si>
    <t>Prudential Modaraba 1st</t>
  </si>
  <si>
    <t>FTSM</t>
  </si>
  <si>
    <t>Tri - Star Modaraba 1st</t>
  </si>
  <si>
    <t>STSM</t>
  </si>
  <si>
    <t>Tri - Star Modaraba 2nd</t>
  </si>
  <si>
    <t>TRSM</t>
  </si>
  <si>
    <t>Trust Modaraba</t>
  </si>
  <si>
    <t>FNAM</t>
  </si>
  <si>
    <t>First National Modaraba **</t>
  </si>
  <si>
    <t>UNIM</t>
  </si>
  <si>
    <t>Unicap Modaraba</t>
  </si>
  <si>
    <t>04</t>
  </si>
  <si>
    <t>ALCL</t>
  </si>
  <si>
    <t>Asian Leasing Corporation</t>
  </si>
  <si>
    <t>ASKL</t>
  </si>
  <si>
    <t>Askari Leasing Limited</t>
  </si>
  <si>
    <t>CPAL</t>
  </si>
  <si>
    <t>Capital Assets Leasing Limited</t>
  </si>
  <si>
    <t>CLC</t>
  </si>
  <si>
    <t>Crescent Leasing Limited</t>
  </si>
  <si>
    <t>GRYL</t>
  </si>
  <si>
    <t>Grays Leasing</t>
  </si>
  <si>
    <t>IMRL</t>
  </si>
  <si>
    <t>Ibrahim Leasing Limited</t>
  </si>
  <si>
    <t>IMLC</t>
  </si>
  <si>
    <t>International Multi Leasing</t>
  </si>
  <si>
    <t>NLRL</t>
  </si>
  <si>
    <t>Natover Lease &amp; Refinance Limited</t>
  </si>
  <si>
    <t>NLCL</t>
  </si>
  <si>
    <t>Network Leasing Limited</t>
  </si>
  <si>
    <t>OLPL</t>
  </si>
  <si>
    <t>Orix Leasing Pakistan Limited</t>
  </si>
  <si>
    <t>PGLC</t>
  </si>
  <si>
    <t>Pak Gulf Leasing</t>
  </si>
  <si>
    <t>PICL</t>
  </si>
  <si>
    <t>Pakistan Industrial &amp; Commercial Leasing</t>
  </si>
  <si>
    <t>SPLC</t>
  </si>
  <si>
    <t>Saudi Pak Leasing Limited</t>
  </si>
  <si>
    <t>SLCL</t>
  </si>
  <si>
    <t>Security Leasing Limited</t>
  </si>
  <si>
    <t>SIGL</t>
  </si>
  <si>
    <t>Sigma Leasing</t>
  </si>
  <si>
    <t>TRSL</t>
  </si>
  <si>
    <t>Trust Leasing Limited</t>
  </si>
  <si>
    <t>ULL</t>
  </si>
  <si>
    <t>Union Leasing Limited</t>
  </si>
  <si>
    <t>UNVL</t>
  </si>
  <si>
    <t>Universal Leasing Limited</t>
  </si>
  <si>
    <t>05</t>
  </si>
  <si>
    <t>AHSL</t>
  </si>
  <si>
    <t>Arif Habib Securities Limited.</t>
  </si>
  <si>
    <t>ATLSB</t>
  </si>
  <si>
    <t>Atlas Investment Bank Limited</t>
  </si>
  <si>
    <t>ESBL</t>
  </si>
  <si>
    <t>Escorts Investmen Bank Limited</t>
  </si>
  <si>
    <t>FCSC</t>
  </si>
  <si>
    <t>First Capital Securities Corp. Limited</t>
  </si>
  <si>
    <t>FIIB</t>
  </si>
  <si>
    <t>First International Investment Bank Ltd.</t>
  </si>
  <si>
    <t>NALC</t>
  </si>
  <si>
    <t>National Assets Leasing</t>
  </si>
  <si>
    <t>JSCL</t>
  </si>
  <si>
    <t>Jahangir Siddiqui &amp; Co. Ltd.</t>
  </si>
  <si>
    <t>JSIB</t>
  </si>
  <si>
    <t>Jahangir Siddiqui Inv. Bank Ltd.</t>
  </si>
  <si>
    <t>JOVC</t>
  </si>
  <si>
    <t>Javed Omer Vohra &amp; Company Limited</t>
  </si>
  <si>
    <t>OIBL</t>
  </si>
  <si>
    <t>Orix Investment Bank Limited</t>
  </si>
  <si>
    <t>PVCL</t>
  </si>
  <si>
    <t>Pak Venture Capital Limited</t>
  </si>
  <si>
    <t>PDGH</t>
  </si>
  <si>
    <t>Prudential Discount &amp; G House</t>
  </si>
  <si>
    <t>PRIB</t>
  </si>
  <si>
    <t>Prudential Investment Bank</t>
  </si>
  <si>
    <t>AIBL</t>
  </si>
  <si>
    <t>Assets Investment Bank Limited</t>
  </si>
  <si>
    <t>TSBL</t>
  </si>
  <si>
    <t>Trust Securities &amp; Brokerage</t>
  </si>
  <si>
    <t>ATRL</t>
  </si>
  <si>
    <t>Attock Refinery Limited</t>
  </si>
  <si>
    <t>CSAP</t>
  </si>
  <si>
    <t>Crescent Steel &amp; Allied Products</t>
  </si>
  <si>
    <t>MARI</t>
  </si>
  <si>
    <t>Mari Gas Company Limited</t>
  </si>
  <si>
    <t>26</t>
  </si>
  <si>
    <t>WCBL</t>
  </si>
  <si>
    <t>WorldCall BroadBand Limited</t>
  </si>
  <si>
    <t>31</t>
  </si>
  <si>
    <t>MAQC</t>
  </si>
  <si>
    <t>Maqbool Company Limited</t>
  </si>
  <si>
    <t>09</t>
  </si>
  <si>
    <t>ASHT</t>
  </si>
  <si>
    <t>Ashfaq Textile Mills Limited</t>
  </si>
  <si>
    <t>10</t>
  </si>
  <si>
    <t>ADMM</t>
  </si>
  <si>
    <t>Artistic Denim Mills Limited</t>
  </si>
  <si>
    <t>CARF</t>
  </si>
  <si>
    <t>Caravan East Fabrics</t>
  </si>
  <si>
    <t>FSWL</t>
  </si>
  <si>
    <t>Fateh Sports Wear Limited</t>
  </si>
  <si>
    <t>NINA</t>
  </si>
  <si>
    <t>Nina Industries</t>
  </si>
  <si>
    <t>IKNL</t>
  </si>
  <si>
    <t>International Knitwear Limited</t>
  </si>
  <si>
    <t>LIBT</t>
  </si>
  <si>
    <t>Libaas Textile Mills Limited</t>
  </si>
  <si>
    <t>SFAT</t>
  </si>
  <si>
    <t>Safa Textile Mills Limited</t>
  </si>
  <si>
    <t>11</t>
  </si>
  <si>
    <t>MOON</t>
  </si>
  <si>
    <t>Moonlite (Pak) Limited</t>
  </si>
  <si>
    <t>COWM</t>
  </si>
  <si>
    <t>Colony Woollen Mills Limited</t>
  </si>
  <si>
    <t>12</t>
  </si>
  <si>
    <t>AASM</t>
  </si>
  <si>
    <t>Al- Abid Silk Mills Limited</t>
  </si>
  <si>
    <t>DSFL</t>
  </si>
  <si>
    <t>Dewan Salman Fibre Limited</t>
  </si>
  <si>
    <t>GATI</t>
  </si>
  <si>
    <t>Gatron Industries Limited</t>
  </si>
  <si>
    <t>LIBM</t>
  </si>
  <si>
    <t>Liberty Mills Limited</t>
  </si>
  <si>
    <t>NASR</t>
  </si>
  <si>
    <t>National Silk &amp; Rayon Mills Limited</t>
  </si>
  <si>
    <t>PSYL</t>
  </si>
  <si>
    <t>Pakistan Synthetics Limited</t>
  </si>
  <si>
    <t>POLYR</t>
  </si>
  <si>
    <t>Polyron Limited</t>
  </si>
  <si>
    <t>RUPL</t>
  </si>
  <si>
    <t>Rupali Polyester Limited</t>
  </si>
  <si>
    <t>SGFL</t>
  </si>
  <si>
    <t>S. G. Fiber Limited</t>
  </si>
  <si>
    <t>VAFL</t>
  </si>
  <si>
    <t>Valika Art Fabrics Ltd. *</t>
  </si>
  <si>
    <t>INDP</t>
  </si>
  <si>
    <t>Indus Polyester Limited</t>
  </si>
  <si>
    <t>KASM</t>
  </si>
  <si>
    <t>Karim Silk Mills Limited</t>
  </si>
  <si>
    <t>KPOL</t>
  </si>
  <si>
    <t>Kashmir Polytex Limited</t>
  </si>
  <si>
    <t>NORS</t>
  </si>
  <si>
    <t>Noor Silk Mills Limited</t>
  </si>
  <si>
    <t>LATM</t>
  </si>
  <si>
    <t>Latif Jute Mills Limited</t>
  </si>
  <si>
    <t>SUHJ</t>
  </si>
  <si>
    <t>Suhail Jute Mills Limited</t>
  </si>
  <si>
    <t>AMFL</t>
  </si>
  <si>
    <t>Amin Fabrics Limited</t>
  </si>
  <si>
    <t>CJPL</t>
  </si>
  <si>
    <t>Cresent Jute Products Limited</t>
  </si>
  <si>
    <t>14</t>
  </si>
  <si>
    <t>HAL</t>
  </si>
  <si>
    <t>Habib ADM Limited **</t>
  </si>
  <si>
    <t>ACPL</t>
  </si>
  <si>
    <t>Attock Cement Pakistan Limited</t>
  </si>
  <si>
    <t>CHKC</t>
  </si>
  <si>
    <t>Chakwal Cement</t>
  </si>
  <si>
    <t>CHCC</t>
  </si>
  <si>
    <t>Cherat Cement Company Limited</t>
  </si>
  <si>
    <t>DBYC</t>
  </si>
  <si>
    <t>Dadbohy Cement Industries Limited</t>
  </si>
  <si>
    <t>DGKC</t>
  </si>
  <si>
    <t>D. G. Khan Cement Company Limited</t>
  </si>
  <si>
    <t>ESSA</t>
  </si>
  <si>
    <t>Essa Cement Indusries Limited</t>
  </si>
  <si>
    <t>FCCL</t>
  </si>
  <si>
    <t>Fauji Cement</t>
  </si>
  <si>
    <t>FECTC</t>
  </si>
  <si>
    <t>Fecto Cement Limited</t>
  </si>
  <si>
    <t>GWLC</t>
  </si>
  <si>
    <t>Gharibwal Cement Limited</t>
  </si>
  <si>
    <t>JVDC</t>
  </si>
  <si>
    <t>Javedan Cement Limited</t>
  </si>
  <si>
    <t>LUCK</t>
  </si>
  <si>
    <t>Lucky Cement</t>
  </si>
  <si>
    <t>MLCF</t>
  </si>
  <si>
    <t>Maple Leaf Cement Factory Limited</t>
  </si>
  <si>
    <t>MUCL</t>
  </si>
  <si>
    <t>Mustehkam Cement Limited</t>
  </si>
  <si>
    <t>PKSLC</t>
  </si>
  <si>
    <t>Pakistan Slag Cement Ind. Limited</t>
  </si>
  <si>
    <t>PIOC</t>
  </si>
  <si>
    <t>Pioneer Cement Limited</t>
  </si>
  <si>
    <t>DNCC</t>
  </si>
  <si>
    <t>Dandot Cement Company Limited</t>
  </si>
  <si>
    <t>KHTC</t>
  </si>
  <si>
    <t>Khyber Tobacco Company Limited</t>
  </si>
  <si>
    <t>SCIL</t>
  </si>
  <si>
    <t>Sarhad Cigrate Ind. Ltd. **</t>
  </si>
  <si>
    <t>TOBA</t>
  </si>
  <si>
    <t>Tobacco International</t>
  </si>
  <si>
    <t>BOSI</t>
  </si>
  <si>
    <t>Bosicor Pakistan Limited</t>
  </si>
  <si>
    <t>GENP</t>
  </si>
  <si>
    <t>Genertech Pakistan Limited</t>
  </si>
  <si>
    <t>HUBC</t>
  </si>
  <si>
    <t>Hub Power Company</t>
  </si>
  <si>
    <t>IDEN</t>
  </si>
  <si>
    <t>Ideal Energy</t>
  </si>
  <si>
    <t>JPGL</t>
  </si>
  <si>
    <t>Japan Power Generation</t>
  </si>
  <si>
    <t>KOHP</t>
  </si>
  <si>
    <t>Kohinoor Power Company Limited</t>
  </si>
  <si>
    <t>SGPW</t>
  </si>
  <si>
    <t>S. G. Power Limited</t>
  </si>
  <si>
    <t>SEL</t>
  </si>
  <si>
    <t>Sitara Energy Limited</t>
  </si>
  <si>
    <t>HAOL</t>
  </si>
  <si>
    <t>Haroon Oils Limited</t>
  </si>
  <si>
    <t>SSGC</t>
  </si>
  <si>
    <t>Sui Southern Gas Company Limited</t>
  </si>
  <si>
    <t>POL</t>
  </si>
  <si>
    <t>Pakistan Oilfields Limited</t>
  </si>
  <si>
    <t>BCL</t>
  </si>
  <si>
    <t>Bolan Castings Limited</t>
  </si>
  <si>
    <t>DADX</t>
  </si>
  <si>
    <t>Dadex Eternit Limited</t>
  </si>
  <si>
    <t>HSPI</t>
  </si>
  <si>
    <t>Huffaz Seamless Pipe Industries</t>
  </si>
  <si>
    <t>PECO</t>
  </si>
  <si>
    <t>Pakistan Engineering Company Limited</t>
  </si>
  <si>
    <t>SAZEW</t>
  </si>
  <si>
    <t>Sazgar Engineering</t>
  </si>
  <si>
    <t>TREC</t>
  </si>
  <si>
    <t>Transmission Engineering Company Ltd.</t>
  </si>
  <si>
    <t>ATLH</t>
  </si>
  <si>
    <t>Atlas Honda Limited</t>
  </si>
  <si>
    <t>DFML</t>
  </si>
  <si>
    <t>Dewan Farooque Motors Ltd.</t>
  </si>
  <si>
    <t>GHNL</t>
  </si>
  <si>
    <t>Ghandhara Nissan Limited</t>
  </si>
  <si>
    <t>HCAR</t>
  </si>
  <si>
    <t>Honda Atlas Cars Pakistan Limited</t>
  </si>
  <si>
    <t>MTL</t>
  </si>
  <si>
    <t>Millat Tractors Limited</t>
  </si>
  <si>
    <t>GHNI</t>
  </si>
  <si>
    <t>Ghandhara Industries Limited</t>
  </si>
  <si>
    <t>23</t>
  </si>
  <si>
    <t>AGIL</t>
  </si>
  <si>
    <t>Agriautos Ind. Ltd. **</t>
  </si>
  <si>
    <t>ALWIN</t>
  </si>
  <si>
    <t>Allwin Engineering Industries</t>
  </si>
  <si>
    <t>ATBA</t>
  </si>
  <si>
    <t>Atlas Battery Limited</t>
  </si>
  <si>
    <t>BWHL</t>
  </si>
  <si>
    <t>Baluchistan Wheels Limited</t>
  </si>
  <si>
    <t>EXID</t>
  </si>
  <si>
    <t>Exide Pakistan Limited</t>
  </si>
  <si>
    <t>GTYR</t>
  </si>
  <si>
    <t>General Tyre &amp; Rubber Co. Of Pak. Ltd.</t>
  </si>
  <si>
    <t>DWAE</t>
  </si>
  <si>
    <t>Dewan Automotive Engineering Limited</t>
  </si>
  <si>
    <t>AUBC</t>
  </si>
  <si>
    <t>Automotive Battery Company Limited</t>
  </si>
  <si>
    <t>BELA</t>
  </si>
  <si>
    <t>Bela Automotives Limited</t>
  </si>
  <si>
    <t>SHEE</t>
  </si>
  <si>
    <t>Shaigon Electric &amp; Engineering</t>
  </si>
  <si>
    <t>PAEL</t>
  </si>
  <si>
    <t>Pakistan Elektron Limited</t>
  </si>
  <si>
    <t>PTEC</t>
  </si>
  <si>
    <t>Pak Telephone Cables Limited</t>
  </si>
  <si>
    <t>25</t>
  </si>
  <si>
    <t>PNSC</t>
  </si>
  <si>
    <t>Pakistan National Shipping Corp. Ltd.</t>
  </si>
  <si>
    <t>PICT</t>
  </si>
  <si>
    <t>Pak. Int. Container Terminal Ltd.</t>
  </si>
  <si>
    <t>PAKD</t>
  </si>
  <si>
    <t>Pak Datacom Limited</t>
  </si>
  <si>
    <t>PTC</t>
  </si>
  <si>
    <t>P. T. C</t>
  </si>
  <si>
    <t>WCCL</t>
  </si>
  <si>
    <t>WorldCALL Communication Ltd.</t>
  </si>
  <si>
    <t>WCML</t>
  </si>
  <si>
    <t>WorldCall Multimedia Ltd.</t>
  </si>
  <si>
    <t>OTSU</t>
  </si>
  <si>
    <t>Otsuka Pakistan Limited</t>
  </si>
  <si>
    <t>SEARL</t>
  </si>
  <si>
    <t>Searle Pakistan Limited</t>
  </si>
  <si>
    <t>29</t>
  </si>
  <si>
    <t>BAPL</t>
  </si>
  <si>
    <t>Bawany Air Products Limited</t>
  </si>
  <si>
    <t>BERG</t>
  </si>
  <si>
    <t>Berger Paints</t>
  </si>
  <si>
    <t>BIFO</t>
  </si>
  <si>
    <t>Biafo Industries Limited</t>
  </si>
  <si>
    <t>BUXL</t>
  </si>
  <si>
    <t>Buxly Paints Limited</t>
  </si>
  <si>
    <t>COLG</t>
  </si>
  <si>
    <t>Colgate - Palmolive Pakistan Limited</t>
  </si>
  <si>
    <t>DAAG</t>
  </si>
  <si>
    <t>Data Agro Limited</t>
  </si>
  <si>
    <t>DYNO</t>
  </si>
  <si>
    <t>Dynea Pakistan Limited **</t>
  </si>
  <si>
    <t>ICL</t>
  </si>
  <si>
    <t>Ittehad Chemicals Limited</t>
  </si>
  <si>
    <t>LPGL</t>
  </si>
  <si>
    <t>Leiner Pakistan Gelatine Limited</t>
  </si>
  <si>
    <t>SARD</t>
  </si>
  <si>
    <t>Sardar Chemical Industries Limited</t>
  </si>
  <si>
    <t>SHCI</t>
  </si>
  <si>
    <t>Shaffi Chemical</t>
  </si>
  <si>
    <t>SITC</t>
  </si>
  <si>
    <t>Sitara Chemical Industries Limited</t>
  </si>
  <si>
    <t>WAHN</t>
  </si>
  <si>
    <t>Wah Noble Chemicals Limited</t>
  </si>
  <si>
    <t>KAUS</t>
  </si>
  <si>
    <t>Kausar Paints Limited</t>
  </si>
  <si>
    <t>PPVC</t>
  </si>
  <si>
    <t>Pakistan PVC Limited</t>
  </si>
  <si>
    <t>BPBL</t>
  </si>
  <si>
    <t>Baluchistan Particle Board **</t>
  </si>
  <si>
    <t>CEPB</t>
  </si>
  <si>
    <t>Century Paper &amp; Board Mills Limited</t>
  </si>
  <si>
    <t>DASA</t>
  </si>
  <si>
    <t>Dadabhoy Sack Limited</t>
  </si>
  <si>
    <t>MERIT</t>
  </si>
  <si>
    <t>Merit Packaging Limited</t>
  </si>
  <si>
    <t>PPP</t>
  </si>
  <si>
    <t>Pakistan Paper Products Limited</t>
  </si>
  <si>
    <t>PPCL</t>
  </si>
  <si>
    <t>Pakistan Papersack Corp. **</t>
  </si>
  <si>
    <t>SEPL</t>
  </si>
  <si>
    <t>Security Paper Limited</t>
  </si>
  <si>
    <t>CEFP</t>
  </si>
  <si>
    <t>Central Forest Products Limited</t>
  </si>
  <si>
    <t>ASIL</t>
  </si>
  <si>
    <t>Associated Industries Limited</t>
  </si>
  <si>
    <t>KAKA</t>
  </si>
  <si>
    <t>Kakakhel Pakistan Limited</t>
  </si>
  <si>
    <t>PUNO</t>
  </si>
  <si>
    <t>Punjab Oil Missl Limited</t>
  </si>
  <si>
    <t>WAZIR</t>
  </si>
  <si>
    <t>Wazir Ali Industries Limited</t>
  </si>
  <si>
    <t>KOHO</t>
  </si>
  <si>
    <t>Kohinoor Oil Mills Limited</t>
  </si>
  <si>
    <t>MOIL</t>
  </si>
  <si>
    <t>Morafco Industries Limited</t>
  </si>
  <si>
    <t>SHAHF</t>
  </si>
  <si>
    <t>Shah Fazal Rehman &amp; Sons Limited</t>
  </si>
  <si>
    <t>32</t>
  </si>
  <si>
    <t>LEUL</t>
  </si>
  <si>
    <t>Leather Up Limited</t>
  </si>
  <si>
    <t>PAKL</t>
  </si>
  <si>
    <t>Pak Leather Crafts Limited</t>
  </si>
  <si>
    <t>FATEH</t>
  </si>
  <si>
    <t>Fateh Industries Limited</t>
  </si>
  <si>
    <t>33</t>
  </si>
  <si>
    <t>CLOV</t>
  </si>
  <si>
    <t>Clover Pakistan Limited</t>
  </si>
  <si>
    <t>GLIN</t>
  </si>
  <si>
    <t>Good Luck</t>
  </si>
  <si>
    <t>ISIL</t>
  </si>
  <si>
    <t>Ismail Industries Limited</t>
  </si>
  <si>
    <t>MUREB</t>
  </si>
  <si>
    <t>Murree Brewery Company Limited</t>
  </si>
  <si>
    <t>NATF</t>
  </si>
  <si>
    <t>National Foods Limited</t>
  </si>
  <si>
    <t>NOPK</t>
  </si>
  <si>
    <t>Noon Pakistan Limited</t>
  </si>
  <si>
    <t>SHEZ</t>
  </si>
  <si>
    <t>SCL</t>
  </si>
  <si>
    <t>Shield Corporation Limited</t>
  </si>
  <si>
    <t>TREET</t>
  </si>
  <si>
    <t>Treet Corporation Limited</t>
  </si>
  <si>
    <t>ZLFI</t>
  </si>
  <si>
    <t>Zulfeqar Industries Limited</t>
  </si>
  <si>
    <t>INDF</t>
  </si>
  <si>
    <t>Indus Fruit Products Limited</t>
  </si>
  <si>
    <t>UQAB</t>
  </si>
  <si>
    <t>Uqab Breeding Farms Limited</t>
  </si>
  <si>
    <t>34</t>
  </si>
  <si>
    <t>BGL</t>
  </si>
  <si>
    <t>Baluchistan Glass Ltd. **</t>
  </si>
  <si>
    <t>EMCO</t>
  </si>
  <si>
    <t>Emco Industries Limited</t>
  </si>
  <si>
    <t>GHGL</t>
  </si>
  <si>
    <t>Ghani Glass</t>
  </si>
  <si>
    <t>KCL</t>
  </si>
  <si>
    <t>Karam Ceramics Limited</t>
  </si>
  <si>
    <t>STCL</t>
  </si>
  <si>
    <t>Shabbir Tiles &amp; Cer. Ltd. **</t>
  </si>
  <si>
    <t>TGL</t>
  </si>
  <si>
    <t>Tariq Glass Industries Limited</t>
  </si>
  <si>
    <t>AKDS</t>
  </si>
  <si>
    <t>AKD Securities&amp; Safe Deposit Co.Ltd</t>
  </si>
  <si>
    <t>AKGL</t>
  </si>
  <si>
    <t>Al - Khair Gadoon</t>
  </si>
  <si>
    <t>ARPAK</t>
  </si>
  <si>
    <t>Arpak International Investment</t>
  </si>
  <si>
    <t>DIIL</t>
  </si>
  <si>
    <t>Diamond Industries Limited</t>
  </si>
  <si>
    <t>ECOP</t>
  </si>
  <si>
    <t>EcoPack Limited</t>
  </si>
  <si>
    <t>GAMON</t>
  </si>
  <si>
    <t>Gammon Pakistan</t>
  </si>
  <si>
    <t>GRAYS</t>
  </si>
  <si>
    <t>Grays Of Cambridge Pakistan Limited</t>
  </si>
  <si>
    <t>HACC</t>
  </si>
  <si>
    <t>Hashmi Can Company Limited</t>
  </si>
  <si>
    <t>HAYD</t>
  </si>
  <si>
    <t>Hayderi Construction</t>
  </si>
  <si>
    <t>PHDL</t>
  </si>
  <si>
    <t>Pakistan Hotels Developers Limited</t>
  </si>
  <si>
    <t>PHIL</t>
  </si>
  <si>
    <t>Pakistan House International Limited</t>
  </si>
  <si>
    <t>PGPL</t>
  </si>
  <si>
    <t>Pakistan German Prefabs Limited</t>
  </si>
  <si>
    <t>SHFA</t>
  </si>
  <si>
    <t>Shifa International Hospitals</t>
  </si>
  <si>
    <t>UDLI</t>
  </si>
  <si>
    <t>Udl Industries Limited</t>
  </si>
  <si>
    <t>UDPL</t>
  </si>
  <si>
    <t>United Distributors Pakistan Limited</t>
  </si>
  <si>
    <t>ASMF</t>
  </si>
  <si>
    <t>ABAMCO Stock Market Fund</t>
  </si>
  <si>
    <t>PCMF</t>
  </si>
  <si>
    <t>Pakistan Capital Market Fund</t>
  </si>
  <si>
    <t>ACF</t>
  </si>
  <si>
    <t>ABAMCO Capital Fund Limited</t>
  </si>
  <si>
    <t>MACFL</t>
  </si>
  <si>
    <t>MacPack Films Limited</t>
  </si>
  <si>
    <t>CTTL</t>
  </si>
  <si>
    <t>CallMate Telips Telecom</t>
  </si>
  <si>
    <t>ABCF</t>
  </si>
  <si>
    <t>ABAMCO Composite Fund</t>
  </si>
  <si>
    <t>SNL</t>
  </si>
  <si>
    <t>Southern Networks Limited</t>
  </si>
  <si>
    <t>NICL-F</t>
  </si>
  <si>
    <t>Nimir Industrial Chemicals Ltd.</t>
  </si>
  <si>
    <t>NIRE-F</t>
  </si>
  <si>
    <t>Nimir Resins Limited</t>
  </si>
  <si>
    <t>PPL</t>
  </si>
  <si>
    <t>Pakistan Petroleum Limited</t>
  </si>
  <si>
    <t>Shezan International</t>
  </si>
  <si>
    <t>TOTAL</t>
  </si>
  <si>
    <t>(BANK) /</t>
  </si>
  <si>
    <t>PROFIT</t>
  </si>
  <si>
    <t>CASH</t>
  </si>
  <si>
    <t>STOCK</t>
  </si>
  <si>
    <t>Sr.</t>
  </si>
  <si>
    <t>PAID-UP</t>
  </si>
  <si>
    <t>FACE</t>
  </si>
  <si>
    <t xml:space="preserve">NO. OF </t>
  </si>
  <si>
    <t>EQUITY</t>
  </si>
  <si>
    <t>ASSET</t>
  </si>
  <si>
    <t>SALES</t>
  </si>
  <si>
    <t>FINANCIAL</t>
  </si>
  <si>
    <t>BEFORE</t>
  </si>
  <si>
    <t xml:space="preserve">AFTER </t>
  </si>
  <si>
    <t>DIVIDEND</t>
  </si>
  <si>
    <t>CAPITAL</t>
  </si>
  <si>
    <t>No.</t>
  </si>
  <si>
    <t>NAME OF COMPANY</t>
  </si>
  <si>
    <t>VALUE</t>
  </si>
  <si>
    <t>SHARE</t>
  </si>
  <si>
    <t>(MILL)</t>
  </si>
  <si>
    <t>CHARGES</t>
  </si>
  <si>
    <t>TAX</t>
  </si>
  <si>
    <t>TAXATION</t>
  </si>
  <si>
    <t>%</t>
  </si>
  <si>
    <t>(Rs. In mil)</t>
  </si>
  <si>
    <t>EPS - 2004</t>
  </si>
  <si>
    <t>sec_code</t>
  </si>
  <si>
    <t>com_code</t>
  </si>
  <si>
    <t>CLOSE - END MUTUAL FUND</t>
  </si>
  <si>
    <t>02 Total</t>
  </si>
  <si>
    <t>03 Total</t>
  </si>
  <si>
    <t>04 Total</t>
  </si>
  <si>
    <t>05 Total</t>
  </si>
  <si>
    <t>09 Total</t>
  </si>
  <si>
    <t>10 Total</t>
  </si>
  <si>
    <t>11 Total</t>
  </si>
  <si>
    <t>12 Total</t>
  </si>
  <si>
    <t>13 Total</t>
  </si>
  <si>
    <t>14 Total</t>
  </si>
  <si>
    <t>15 Total</t>
  </si>
  <si>
    <t>16 Total</t>
  </si>
  <si>
    <t>17 Total</t>
  </si>
  <si>
    <t>18 Total</t>
  </si>
  <si>
    <t>19 Total</t>
  </si>
  <si>
    <t>20 Total</t>
  </si>
  <si>
    <t>21 Total</t>
  </si>
  <si>
    <t>22 Total</t>
  </si>
  <si>
    <t>23 Total</t>
  </si>
  <si>
    <t>24 Total</t>
  </si>
  <si>
    <t>25 Total</t>
  </si>
  <si>
    <t>26 Total</t>
  </si>
  <si>
    <t>28 Total</t>
  </si>
  <si>
    <t>29 Total</t>
  </si>
  <si>
    <t>30 Total</t>
  </si>
  <si>
    <t>31 Total</t>
  </si>
  <si>
    <t>32 Total</t>
  </si>
  <si>
    <t>33 Total</t>
  </si>
  <si>
    <t>34 Total</t>
  </si>
  <si>
    <t>35 Total</t>
  </si>
  <si>
    <t>MODARABAS</t>
  </si>
  <si>
    <t>LEASING COMPANIES</t>
  </si>
  <si>
    <t>INV. BANKS / INV. COS. / SECURITIES COS.</t>
  </si>
  <si>
    <t>COMMERCIAL BANKS</t>
  </si>
  <si>
    <t>06</t>
  </si>
  <si>
    <t>06 Total</t>
  </si>
  <si>
    <t>07</t>
  </si>
  <si>
    <t>INSURANCE</t>
  </si>
  <si>
    <t>07 Total</t>
  </si>
  <si>
    <t>08</t>
  </si>
  <si>
    <t>08 Total</t>
  </si>
  <si>
    <t>TEXTILE SPINNING</t>
  </si>
  <si>
    <t>TEXTILE WEAVING</t>
  </si>
  <si>
    <t>TEXTILE COMPOSITE</t>
  </si>
  <si>
    <t>WOOLLEN</t>
  </si>
  <si>
    <t>SYNTHETIC &amp; RAYON</t>
  </si>
  <si>
    <t>JUTE</t>
  </si>
  <si>
    <t>SUGAR &amp; ALLIED INDUSTRIES</t>
  </si>
  <si>
    <t>CEMENT</t>
  </si>
  <si>
    <t>TOBACCO</t>
  </si>
  <si>
    <t>REFINERY</t>
  </si>
  <si>
    <t>POWER GENERATION &amp; DISTRIBUTION</t>
  </si>
  <si>
    <t>OIL &amp; GAS MARKETING COMPANIES</t>
  </si>
  <si>
    <t>OIL &amp; GAS EXPLORATION COMPANIES</t>
  </si>
  <si>
    <t>ENGINEERING</t>
  </si>
  <si>
    <t>AUTOMOBILE ASSEMBLER</t>
  </si>
  <si>
    <t>AUTOMOBILE PARTS &amp; ACCESSORIES</t>
  </si>
  <si>
    <t>CABLE &amp; ELECTRICAL GOODS</t>
  </si>
  <si>
    <t>TRANSPORT</t>
  </si>
  <si>
    <t>TECHNOLOGY &amp; COMMUNICATION</t>
  </si>
  <si>
    <t>27</t>
  </si>
  <si>
    <t>27 Total</t>
  </si>
  <si>
    <t>FERTILIZER</t>
  </si>
  <si>
    <t>CHEMICAL</t>
  </si>
  <si>
    <t>PAPER &amp; BOARD</t>
  </si>
  <si>
    <t>VANASPATI &amp; ALLIED INDUSTRIES</t>
  </si>
  <si>
    <t>LEATHER &amp; TANNERIES</t>
  </si>
  <si>
    <t>FOOD &amp; PERSONAL CARE PRODUCTS</t>
  </si>
  <si>
    <t>GLASS &amp; CERAMICS</t>
  </si>
  <si>
    <t>MISCELLANEOUS</t>
  </si>
  <si>
    <t>NOTE :</t>
  </si>
  <si>
    <t>Face Value Rs. 3.50/= per share</t>
  </si>
  <si>
    <t>Face Value Rs. 4/= per share</t>
  </si>
  <si>
    <t>Face Value Rs. 5/= per share</t>
  </si>
  <si>
    <t>Face Value Rs. 50/= per share</t>
  </si>
  <si>
    <t>Face Value Rs. 100/= per share</t>
  </si>
  <si>
    <t>Crescent Standard Modaraba</t>
  </si>
  <si>
    <t>CSM</t>
  </si>
  <si>
    <t>AGF</t>
  </si>
  <si>
    <t xml:space="preserve">ABAMCO Growth Fund </t>
  </si>
  <si>
    <t>ZealPak Cement Factory Limited</t>
  </si>
  <si>
    <t>Karachi Electric Supply Corporation Limited</t>
  </si>
  <si>
    <t>TRG</t>
  </si>
  <si>
    <t>Tri - Star Mutual Fund Limited</t>
  </si>
  <si>
    <t>TSMF</t>
  </si>
  <si>
    <t>MWMP</t>
  </si>
  <si>
    <t>Manviwalla Mauser Plastic Industries Limited</t>
  </si>
  <si>
    <t>Islamic Modaraba 1st</t>
  </si>
  <si>
    <t>FISM</t>
  </si>
  <si>
    <t>FIBLM</t>
  </si>
  <si>
    <t>IBM Modaraba 1st</t>
  </si>
  <si>
    <t>CLIM</t>
  </si>
  <si>
    <t>Climax Engineering Company Limited</t>
  </si>
  <si>
    <t>FUDLM</t>
  </si>
  <si>
    <t>UDL Modaraba 1st</t>
  </si>
  <si>
    <t>TRG Pakistan Limited</t>
  </si>
  <si>
    <t>Shaheen Cotton Mills Limited</t>
  </si>
  <si>
    <t>Mehran Sugar Mills Limited</t>
  </si>
  <si>
    <t>Husein Sugar Mills Limited</t>
  </si>
  <si>
    <t>Southern Electric Power Company Limited</t>
  </si>
  <si>
    <t>Sajjad Textile Mills Limited</t>
  </si>
  <si>
    <t>Hajra Textile Mills Limited</t>
  </si>
  <si>
    <t>Sui Northern Gas Pipeline Limited</t>
  </si>
  <si>
    <t>Ideal Spinning Mills Limited</t>
  </si>
  <si>
    <t>Shafiq Textile Mills Limited</t>
  </si>
  <si>
    <t>Ishaq Textile Mills Limited</t>
  </si>
  <si>
    <t>Kohinoor Textile Mills Limited</t>
  </si>
  <si>
    <t>KTML</t>
  </si>
  <si>
    <t>KOHW</t>
  </si>
  <si>
    <t>Kohinoor Weaving Mills Limited</t>
  </si>
  <si>
    <t>Din Textile Mills Limited</t>
  </si>
  <si>
    <t>Nadeem Textile Mills Limited</t>
  </si>
  <si>
    <t>Sargodha Spinning Mills Limited</t>
  </si>
  <si>
    <t>Shadman Cotton Mills Limited</t>
  </si>
  <si>
    <t>Shahzad Textile Mills Limited</t>
  </si>
  <si>
    <t>Towellers Limited</t>
  </si>
  <si>
    <t>S. S. Oil Mills Limited</t>
  </si>
  <si>
    <t>Haji Mohammad Ismail Mills Limited</t>
  </si>
  <si>
    <t>Shadab Textile Mills Limited</t>
  </si>
  <si>
    <t>Taha Spinning Mills Limited</t>
  </si>
  <si>
    <t>Blessed Textile Mills Limited</t>
  </si>
  <si>
    <t>Bhanero Textile Mills Limited</t>
  </si>
  <si>
    <t>Faisal Spinning Mills Limited</t>
  </si>
  <si>
    <t>Saadi Cement Limited</t>
  </si>
  <si>
    <t>Pakland Cement Limited</t>
  </si>
  <si>
    <t>Sahrish Textile Mills Limited</t>
  </si>
  <si>
    <t>Kashmir Edible Oils Limited</t>
  </si>
  <si>
    <t>Khurshid Spinning Mills Limited</t>
  </si>
  <si>
    <t>Quality Textile Mills Limited</t>
  </si>
  <si>
    <t>Salman Noman Enterprises Limited</t>
  </si>
  <si>
    <t>Zaman Textile Mills Limited</t>
  </si>
  <si>
    <t>Ghazi Fabrics International Limited</t>
  </si>
  <si>
    <t>Ansari Sugar Mills Limited</t>
  </si>
  <si>
    <t>Habib Sugar Mills Limited **</t>
  </si>
  <si>
    <t>Apollo Textile Mills Limited</t>
  </si>
  <si>
    <t>Chenab Textile Mills Limited</t>
  </si>
  <si>
    <t>Gadoon Textile Mills Limited</t>
  </si>
  <si>
    <t>Idrees Textile Mills Limited</t>
  </si>
  <si>
    <t>Ravi Textile Mills Limited</t>
  </si>
  <si>
    <t>Frontier Ceramics Limited</t>
  </si>
  <si>
    <t>Pak Modaraba 1st</t>
  </si>
  <si>
    <t>Long Term Venture Capital Modaraba</t>
  </si>
  <si>
    <t>Siemens (Pakistan) Engineering Co. Limited</t>
  </si>
  <si>
    <t>IBFL</t>
  </si>
  <si>
    <t>Ibrahim Fibres Limited</t>
  </si>
  <si>
    <t>J. D. W. Sugar Mills Limited</t>
  </si>
  <si>
    <t>BWCL</t>
  </si>
  <si>
    <t>Bestway Cement Limited</t>
  </si>
  <si>
    <t>NML</t>
  </si>
  <si>
    <t>Nishat Mills Limited</t>
  </si>
  <si>
    <t>TELE</t>
  </si>
  <si>
    <t>Telecard Limited</t>
  </si>
  <si>
    <t>Interfund Modaraba 1st</t>
  </si>
  <si>
    <t>Punjab Modaraba 1st</t>
  </si>
  <si>
    <t>Bilal Fibres Limited</t>
  </si>
  <si>
    <t>Fazal Textile Mills Limited</t>
  </si>
  <si>
    <t>Island Textile Mills Limited</t>
  </si>
  <si>
    <t>Lafayette Industries Synthetics Limited</t>
  </si>
  <si>
    <t>Salfi Textile Mills Limited</t>
  </si>
  <si>
    <t>Tata Textile Mills Limited</t>
  </si>
  <si>
    <t>Umer Fabrics Limited</t>
  </si>
  <si>
    <t>NCL</t>
  </si>
  <si>
    <t>Nishat (Chunian) Limited</t>
  </si>
  <si>
    <t>Altern Energy Limited</t>
  </si>
  <si>
    <t>Data Textile Mills Limited</t>
  </si>
  <si>
    <t>Nagina Cotton Mills Limited</t>
  </si>
  <si>
    <t>Samin Textile Mills Limited</t>
  </si>
  <si>
    <t>Ahmad Hassan Textile Mills Limited</t>
  </si>
  <si>
    <t>Fateh Textile Mills Limited</t>
  </si>
  <si>
    <t>Shams Textile Mills Limited</t>
  </si>
  <si>
    <t>Suraj Cotton Mills Limited</t>
  </si>
  <si>
    <t>Adam Sugar Mills Limited</t>
  </si>
  <si>
    <t>BOC Pakistan Limited</t>
  </si>
  <si>
    <t>Ahmed Spinning Mills Limited</t>
  </si>
  <si>
    <t>Crescot Mills Limited</t>
  </si>
  <si>
    <t>Al-Noor Sugar Mills Limited</t>
  </si>
  <si>
    <t>Sanghar Sugar Mills Limited</t>
  </si>
  <si>
    <t>Shahmurad Sugar Mills Limited</t>
  </si>
  <si>
    <t>Shahtaj Sugar Mills Limited</t>
  </si>
  <si>
    <t>Baig Spinning Mills Limited</t>
  </si>
  <si>
    <t>Dar-es-Salaam Textile Mills Limited</t>
  </si>
  <si>
    <t>Dawood Fibre Mills Limited</t>
  </si>
  <si>
    <t>Landmark Spinning Mills Limited</t>
  </si>
  <si>
    <t>Mehr Dastgir Textile Mills Limited</t>
  </si>
  <si>
    <t>N. P. Spinning Mills Limited</t>
  </si>
  <si>
    <t>Husein Industries Limited</t>
  </si>
  <si>
    <t>Ghani Automobile Industries Limited</t>
  </si>
  <si>
    <t>Al-Asif Sugar Mills Limited</t>
  </si>
  <si>
    <t>Crescent Sugar Mills &amp; Distillery Limited</t>
  </si>
  <si>
    <t>Faran Sugar Mills Limited</t>
  </si>
  <si>
    <t>Chaudhry Textile Mills Limited</t>
  </si>
  <si>
    <t>Fazal Cloth Mills Limited</t>
  </si>
  <si>
    <t>J. A. Textile Mills Limited</t>
  </si>
  <si>
    <t>Saif Textile Mills Limited</t>
  </si>
  <si>
    <t>Sally Textile Mills Limited</t>
  </si>
  <si>
    <t>Al-Jadeed Textile Mills Limited</t>
  </si>
  <si>
    <t>Taj Textile Mills Limited</t>
  </si>
  <si>
    <t>Chashma Sugar Mills Limited</t>
  </si>
  <si>
    <t>Fecto Sugar Mills Limited</t>
  </si>
  <si>
    <t>Crescent Boards Limited</t>
  </si>
  <si>
    <t>Indus Dyeing &amp; Manufacturing Company Limited</t>
  </si>
  <si>
    <t>J. K. Spinning Mills Limited</t>
  </si>
  <si>
    <t>Kohat Textile Mills Limited</t>
  </si>
  <si>
    <t>Quetta Textile Mills Limited</t>
  </si>
  <si>
    <t>Al-Azhar Textile Mills Limited</t>
  </si>
  <si>
    <t>Al-Qadir Textile Mills Limited</t>
  </si>
  <si>
    <t>Asim Textile Mills Limited</t>
  </si>
  <si>
    <t>Chakwal Spinning Mills Limited</t>
  </si>
  <si>
    <t>Fawad Textile Mills Limited</t>
  </si>
  <si>
    <t>Glamour Textile Mills Limited</t>
  </si>
  <si>
    <t>Globe Textile Mills (OE) Limited</t>
  </si>
  <si>
    <t>Ishtiaq Textile Mills Limited</t>
  </si>
  <si>
    <t>Kohinoor Spinning Mills Limited</t>
  </si>
  <si>
    <t>Khyber Textile Mills Limited</t>
  </si>
  <si>
    <t>Mahmood Textile Mills Limited</t>
  </si>
  <si>
    <t>Baba Farid Sugar Mills Limited</t>
  </si>
  <si>
    <t>Bawany Sugar Mills Limited</t>
  </si>
  <si>
    <t>United Insurance Company Limited</t>
  </si>
  <si>
    <t>PHARMACEUTICALS</t>
  </si>
  <si>
    <t>ABOT</t>
  </si>
  <si>
    <t>Abbott Laboratories Pakistan Limited</t>
  </si>
  <si>
    <t>Ferozesons Laboratories Limited</t>
  </si>
  <si>
    <t>Fauji Fertilizer Company Limited</t>
  </si>
  <si>
    <t>Fauji Fertilizer Bin Qasim Limited</t>
  </si>
  <si>
    <t>Shahpur Textile Mills Limited</t>
  </si>
  <si>
    <t>Annoor Textile Mills Limited</t>
  </si>
  <si>
    <t>Service Industries Textiles Limited</t>
  </si>
  <si>
    <t>Hala Enterprises Limited</t>
  </si>
  <si>
    <t>Muslim Commercial Bank Limited</t>
  </si>
  <si>
    <t>MCB</t>
  </si>
  <si>
    <t>SNBL</t>
  </si>
  <si>
    <t>Soneri Bank Limited</t>
  </si>
  <si>
    <t>UNBL</t>
  </si>
  <si>
    <t>Union Bank Limited</t>
  </si>
  <si>
    <t>AICL</t>
  </si>
  <si>
    <t>Adamjee Insurance Company Limited</t>
  </si>
  <si>
    <t>BAHL</t>
  </si>
  <si>
    <t>Bank Al - Habib Limited</t>
  </si>
  <si>
    <t>RMPL</t>
  </si>
  <si>
    <t>Rafhan Maize Products Company Limited</t>
  </si>
  <si>
    <t>PICIC</t>
  </si>
  <si>
    <t>Pakistan Industrial Credit &amp; Investment Corp. Ltd</t>
  </si>
  <si>
    <t>ACBL</t>
  </si>
  <si>
    <t>Askari Commercial Bank Limited</t>
  </si>
  <si>
    <t>BOP</t>
  </si>
  <si>
    <t>Bank of Punjab</t>
  </si>
  <si>
    <t>BOBL</t>
  </si>
  <si>
    <t>Bolan Bank Limited</t>
  </si>
  <si>
    <t>FABL</t>
  </si>
  <si>
    <t>Faysal Bank Limited</t>
  </si>
  <si>
    <t>PICB</t>
  </si>
  <si>
    <t>PICIC Commercial Bank Limited</t>
  </si>
  <si>
    <t>PRICB</t>
  </si>
  <si>
    <t>Prime Commercial Bank Limited</t>
  </si>
  <si>
    <t>GLPL</t>
  </si>
  <si>
    <t>Gillette Pakistan Limited</t>
  </si>
  <si>
    <t>Aventis Limited</t>
  </si>
  <si>
    <t>BAFL</t>
  </si>
  <si>
    <t>Bank Alfalah Limited</t>
  </si>
  <si>
    <t>PAKT</t>
  </si>
  <si>
    <t>Pakistan Tobacco Company Limited</t>
  </si>
  <si>
    <t>IGIC</t>
  </si>
  <si>
    <t>International General Insurance Co. of Pak. Ltd. (IGI)</t>
  </si>
  <si>
    <t>RBFL</t>
  </si>
  <si>
    <t>Rafhan Bestfoods Limited</t>
  </si>
  <si>
    <t>ICI</t>
  </si>
  <si>
    <t>ICI Pakistan Limited</t>
  </si>
  <si>
    <t>Accord Textile Mills Limited</t>
  </si>
  <si>
    <t>Muslim Insurance Company Limited</t>
  </si>
  <si>
    <t>KASBB</t>
  </si>
  <si>
    <t>KASB Bank Limited</t>
  </si>
  <si>
    <t>Adil Polypropylene Products Limited</t>
  </si>
  <si>
    <t>WYETH</t>
  </si>
  <si>
    <t>Wyeth Pakistan Limited</t>
  </si>
  <si>
    <t>PADA</t>
  </si>
  <si>
    <t>Parke, Davis &amp; Company Limited</t>
  </si>
  <si>
    <t>Pakistan Gum &amp; Chemicals Limited</t>
  </si>
  <si>
    <t>PPTA</t>
  </si>
  <si>
    <t>Pakistan PTA Limited</t>
  </si>
  <si>
    <t>CSIBL</t>
  </si>
  <si>
    <t>Crescent Standard Investment Bank Limited</t>
  </si>
  <si>
    <t>NMBL</t>
  </si>
  <si>
    <t>Network Microfinance Bank Limited</t>
  </si>
  <si>
    <t>Century Insurance Company Limited</t>
  </si>
  <si>
    <t>PAKRI</t>
  </si>
  <si>
    <t>Pakistan Reinsurance Company Limited</t>
  </si>
  <si>
    <t>HINO</t>
  </si>
  <si>
    <t>Hinopak Motors Limited</t>
  </si>
  <si>
    <t>Highnoon Laboratories Limited</t>
  </si>
  <si>
    <t>LEVER</t>
  </si>
  <si>
    <t>Unilever Pakistan Limited</t>
  </si>
  <si>
    <t>NBP</t>
  </si>
  <si>
    <t>National Bank of Pakistan Limited</t>
  </si>
  <si>
    <t>Askari General Insurance Company Limited</t>
  </si>
  <si>
    <t>Habib Insurance Company Limited</t>
  </si>
  <si>
    <t>New Jubilee Life Insurance Company Limited</t>
  </si>
  <si>
    <t>Platinum Insurance Company Limited</t>
  </si>
  <si>
    <t>Premier Insurance Company of Pakistan Limited</t>
  </si>
  <si>
    <t>Union Insurance Company of Pakistan Limited</t>
  </si>
  <si>
    <t>Pak Suzuki Motor Company Limited</t>
  </si>
  <si>
    <t>Singer Pakistan Limited</t>
  </si>
  <si>
    <t>GLAXO</t>
  </si>
  <si>
    <t>GlaxoSmithKline Pakistan Limited</t>
  </si>
  <si>
    <t>Business &amp; Industrial Insurance Company Limited</t>
  </si>
  <si>
    <t>Central Insurance Company Limited</t>
  </si>
  <si>
    <t>Asia Insurance Company Limited</t>
  </si>
  <si>
    <t>EFU General Insurance Company Limited</t>
  </si>
  <si>
    <t>EFU Life Assurance Company Limited</t>
  </si>
  <si>
    <t>Universal Insurance Company Limited</t>
  </si>
  <si>
    <t>PIAA</t>
  </si>
  <si>
    <t>Pakistan International Airline Corporation Limited</t>
  </si>
  <si>
    <t>Service Industries Limited</t>
  </si>
  <si>
    <t>Crescent Commercial Bank Limited</t>
  </si>
  <si>
    <t>MEBL</t>
  </si>
  <si>
    <t>Meezan Bank Limited</t>
  </si>
  <si>
    <t>METBK</t>
  </si>
  <si>
    <t>Metropolitan Bank Limited</t>
  </si>
  <si>
    <t>NIB</t>
  </si>
  <si>
    <t>NDLC - IFIC Bank Limited</t>
  </si>
  <si>
    <t>Crescent Textile Mills Limited</t>
  </si>
  <si>
    <t>BNWM</t>
  </si>
  <si>
    <t>Bannu Woollen Mills Limited</t>
  </si>
  <si>
    <t>AGTL</t>
  </si>
  <si>
    <t>Al - Ghazi Tractors Limited</t>
  </si>
  <si>
    <t>CPL</t>
  </si>
  <si>
    <t>Clariant Pakistan Limited</t>
  </si>
  <si>
    <t>PKGS</t>
  </si>
  <si>
    <t>Packages Limited</t>
  </si>
  <si>
    <t>TRIPF</t>
  </si>
  <si>
    <t>Tri-pack Films Limited</t>
  </si>
  <si>
    <t>FYZMM</t>
  </si>
  <si>
    <t>Fayzan Manufacturing Modaraba</t>
  </si>
  <si>
    <t>NJICL</t>
  </si>
  <si>
    <t>New Jubilee Insurance Company Limited</t>
  </si>
  <si>
    <t>DKTM</t>
  </si>
  <si>
    <t>DMTM</t>
  </si>
  <si>
    <t>DWTM</t>
  </si>
  <si>
    <t>Dewan Khalid Textile Mills Limited</t>
  </si>
  <si>
    <t>Dewan Mushtaq Textile Mills Limited</t>
  </si>
  <si>
    <t>Dewan Textile Mills Limited</t>
  </si>
  <si>
    <t>DLL</t>
  </si>
  <si>
    <t>Dawood Lawrencepur Limited</t>
  </si>
  <si>
    <t>GATM</t>
  </si>
  <si>
    <t>Gul Ahmed Textile Mills Limited</t>
  </si>
  <si>
    <t>SGML</t>
  </si>
  <si>
    <t>Shakarganj Mills Limited</t>
  </si>
  <si>
    <t>FFBL</t>
  </si>
  <si>
    <t>FFC</t>
  </si>
  <si>
    <t>DAWH</t>
  </si>
  <si>
    <t>Dawood Hercules Chemicals Limited</t>
  </si>
  <si>
    <t>ENGRO</t>
  </si>
  <si>
    <t>Engro Chemical Pakistan Limited</t>
  </si>
  <si>
    <t>NESTLE</t>
  </si>
  <si>
    <t>Nestle Milkpak Limited</t>
  </si>
  <si>
    <t>Bata Pakistan Limited</t>
  </si>
  <si>
    <t>BATA</t>
  </si>
  <si>
    <t>Pakistan General Insurance Company Limited</t>
  </si>
  <si>
    <t>Progressive Insurance Company Limited</t>
  </si>
  <si>
    <t>Ali Asghar Textile Mills Limited</t>
  </si>
  <si>
    <t>Allawasaya Textile &amp; Finishing Mills Limited</t>
  </si>
  <si>
    <t>Gulistan Spinning Mills Limited</t>
  </si>
  <si>
    <t>Gulistan Textile Mills Limited</t>
  </si>
  <si>
    <t>Kohinoor Sugar Mills Limited</t>
  </si>
  <si>
    <t>Noon Sugar Mills Limited</t>
  </si>
  <si>
    <t>Premier Sugar Mills &amp; Distillery Company Limited</t>
  </si>
  <si>
    <t>Suzuki Motorcycles Pakistan Limited</t>
  </si>
  <si>
    <t>Raja Insurance Company Limited</t>
  </si>
  <si>
    <t>Reliance Insurance Company Limited</t>
  </si>
  <si>
    <t>Silver Star Insurance Company Limited</t>
  </si>
  <si>
    <t>Harum Textile Mills Limited</t>
  </si>
  <si>
    <t>Zahur Cotton Mills Limited</t>
  </si>
  <si>
    <t>Frontier Sugar Mills &amp; Distillery Limited</t>
  </si>
  <si>
    <t xml:space="preserve">Haseeb Waqas Sugar Mills Limited </t>
  </si>
  <si>
    <t>Khairpur Sugar Mills Limited</t>
  </si>
  <si>
    <t>Saleem Sugar Mills Limited</t>
  </si>
  <si>
    <t>Sindh Abadgar's Sugar Mills Limited</t>
  </si>
  <si>
    <t>Tandlianwala Sugar Mills Limited</t>
  </si>
  <si>
    <t>Gulshan Spinning Mills Limited</t>
  </si>
  <si>
    <t>Maqbool Textile Mills Limited</t>
  </si>
  <si>
    <t>Ruby Textile Mills Limited</t>
  </si>
  <si>
    <t>Saritow Spinning Mills Limited</t>
  </si>
  <si>
    <t>Prosperity Weaving Mills Limited</t>
  </si>
  <si>
    <t>Aruj Garment Accessories Limited</t>
  </si>
  <si>
    <t>Colony Thal Textile Mills Limited</t>
  </si>
  <si>
    <t>Mirpurkhas Sugar Mills Limited</t>
  </si>
  <si>
    <t>Sakrand Sugar Mills Limited</t>
  </si>
  <si>
    <t>Al-Qaim Textile Mills Limited</t>
  </si>
  <si>
    <t>Ayesha Textile Mills Limited</t>
  </si>
  <si>
    <t>Azam Textile Mills Limited</t>
  </si>
  <si>
    <t>Babri Cotton Mills Limited</t>
  </si>
  <si>
    <t>Fatima Enterprises Limited</t>
  </si>
  <si>
    <t>Globe Textile Mills Limited</t>
  </si>
  <si>
    <t>Janana De Malucho Textile Mills Limited</t>
  </si>
  <si>
    <t>Khalid Siraj Textile Mills Limited</t>
  </si>
  <si>
    <t>Noon Textile Mills Limited</t>
  </si>
  <si>
    <t>Olympia Spinning &amp; Weaving Mills Limited</t>
  </si>
  <si>
    <t>Olympia Textile Mills Limited</t>
  </si>
  <si>
    <t>Reliance Cotton Spinning Mills Limited</t>
  </si>
  <si>
    <t>American Life Insurance Company (Pak) Limited</t>
  </si>
  <si>
    <t>Crescent Star Insurance Company Limited</t>
  </si>
  <si>
    <t>Shaheen Insurance Company Limited</t>
  </si>
  <si>
    <t>Ellcot Spinning Mills Limited</t>
  </si>
  <si>
    <t>Paramount Spinning Mills Limited</t>
  </si>
  <si>
    <t>Redco Textiles Limited</t>
  </si>
  <si>
    <t>Mirza Sugar Mills Limited</t>
  </si>
  <si>
    <t>Pangrio Sugar Mills Limited</t>
  </si>
  <si>
    <t>KSB Pumps Company Limited</t>
  </si>
  <si>
    <t>Metropolitan Steel Corporation Limited</t>
  </si>
  <si>
    <t>Brothers Textile Mills Limited</t>
  </si>
  <si>
    <t>D. M. Textile Mills Limited</t>
  </si>
  <si>
    <t>Premium Textile Mills Limited</t>
  </si>
  <si>
    <t>Regent Textile Industries Limited</t>
  </si>
  <si>
    <t>Sind Fine Textile Mills Limited</t>
  </si>
  <si>
    <t>Sunrays Textile Mills Limited</t>
  </si>
  <si>
    <t>Colony Sarhad Textile Mills Limited</t>
  </si>
  <si>
    <t>Hamid Textile Mills Limited</t>
  </si>
  <si>
    <t>Masood Textile Mills Limited</t>
  </si>
  <si>
    <t>Mubarak Textile Mills Limited</t>
  </si>
  <si>
    <t>Reliance Weaving Mills Limited</t>
  </si>
  <si>
    <t>Karim Cotton Mills Limited</t>
  </si>
  <si>
    <t>Saitex Spinning Mills Limited</t>
  </si>
  <si>
    <t>Tritex Cotton Mills Limited</t>
  </si>
  <si>
    <t>Yusuf Textile Mills Limited</t>
  </si>
  <si>
    <t>ICC Textiles Limited</t>
  </si>
  <si>
    <t>NAKI</t>
  </si>
  <si>
    <t>Nakshbandi Industries Limited</t>
  </si>
  <si>
    <t>Shahtaj Textile Limited</t>
  </si>
  <si>
    <t>Yousaf Weaving Mills Limited</t>
  </si>
  <si>
    <t>ANL</t>
  </si>
  <si>
    <t>Azgard Nine Limited</t>
  </si>
  <si>
    <t>Colony Textile Mills Limited</t>
  </si>
  <si>
    <t>Hafiz Textile Mills Limited</t>
  </si>
  <si>
    <t>Jubilee Spinning &amp; Weaving Mills Limited</t>
  </si>
  <si>
    <t>Kohinoor Industries Limited</t>
  </si>
  <si>
    <t>Mohammad Farooq Textile Mills Limited</t>
  </si>
  <si>
    <t>Thal Industries Corporation Limited</t>
  </si>
  <si>
    <t>United Sugar Mills Limited</t>
  </si>
  <si>
    <t>SFL</t>
  </si>
  <si>
    <t>Sapphire Fibres Limited</t>
  </si>
  <si>
    <t>SAPT</t>
  </si>
  <si>
    <t>Sapphire Textile Mills Limited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</si>
</sst>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_);\(#,##0.000\)"/>
    <numFmt numFmtId="166" formatCode="#,##0.0_);[Red]\(#,##0.0\)"/>
    <numFmt numFmtId="167" formatCode="#,##0.0000_);[Red]\(#,##0.0000\)"/>
    <numFmt numFmtId="168" formatCode="#,##0.00000_);[Red]\(#,##0.00000\)"/>
    <numFmt numFmtId="169" formatCode="0;[Red]0"/>
  </numFmts>
  <fonts count="1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color indexed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0"/>
      <name val="Arial"/>
      <family val="0"/>
    </font>
    <font>
      <b/>
      <sz val="14"/>
      <color indexed="10"/>
      <name val="Times New Roman"/>
      <family val="1"/>
    </font>
    <font>
      <sz val="10"/>
      <color indexed="1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165" fontId="6" fillId="3" borderId="1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/>
    </xf>
    <xf numFmtId="164" fontId="7" fillId="3" borderId="2" xfId="0" applyNumberFormat="1" applyFont="1" applyFill="1" applyBorder="1" applyAlignment="1">
      <alignment/>
    </xf>
    <xf numFmtId="38" fontId="3" fillId="3" borderId="2" xfId="0" applyNumberFormat="1" applyFont="1" applyFill="1" applyBorder="1" applyAlignment="1">
      <alignment/>
    </xf>
    <xf numFmtId="165" fontId="8" fillId="3" borderId="2" xfId="0" applyNumberFormat="1" applyFont="1" applyFill="1" applyBorder="1" applyAlignment="1">
      <alignment/>
    </xf>
    <xf numFmtId="165" fontId="7" fillId="3" borderId="2" xfId="0" applyNumberFormat="1" applyFont="1" applyFill="1" applyBorder="1" applyAlignment="1">
      <alignment/>
    </xf>
    <xf numFmtId="165" fontId="3" fillId="3" borderId="2" xfId="0" applyNumberFormat="1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/>
    </xf>
    <xf numFmtId="165" fontId="6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38" fontId="3" fillId="3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38" fontId="3" fillId="3" borderId="7" xfId="0" applyNumberFormat="1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5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40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1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38" fontId="3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8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8" xfId="0" applyFont="1" applyBorder="1" applyAlignment="1">
      <alignment/>
    </xf>
    <xf numFmtId="38" fontId="2" fillId="0" borderId="15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40" fontId="2" fillId="0" borderId="8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Font="1" applyBorder="1" applyAlignment="1">
      <alignment/>
    </xf>
    <xf numFmtId="38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8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40" fontId="3" fillId="0" borderId="18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38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164" fontId="8" fillId="0" borderId="20" xfId="0" applyNumberFormat="1" applyFont="1" applyBorder="1" applyAlignment="1">
      <alignment/>
    </xf>
    <xf numFmtId="40" fontId="3" fillId="0" borderId="20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/>
    </xf>
    <xf numFmtId="40" fontId="2" fillId="0" borderId="9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6" fontId="2" fillId="0" borderId="1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0"/>
  <sheetViews>
    <sheetView tabSelected="1" workbookViewId="0" topLeftCell="A3">
      <pane ySplit="2145" topLeftCell="BM153" activePane="bottomLeft" state="split"/>
      <selection pane="topLeft" activeCell="G3" sqref="G1:G16384"/>
      <selection pane="bottomLeft" activeCell="B153" sqref="B153"/>
    </sheetView>
  </sheetViews>
  <sheetFormatPr defaultColWidth="9.140625" defaultRowHeight="12.75" outlineLevelRow="2"/>
  <cols>
    <col min="1" max="1" width="11.140625" style="0" bestFit="1" customWidth="1"/>
    <col min="2" max="2" width="11.57421875" style="0" bestFit="1" customWidth="1"/>
    <col min="3" max="3" width="6.140625" style="0" bestFit="1" customWidth="1"/>
    <col min="4" max="4" width="59.28125" style="0" bestFit="1" customWidth="1"/>
    <col min="5" max="5" width="12.00390625" style="0" customWidth="1"/>
    <col min="6" max="6" width="8.57421875" style="0" bestFit="1" customWidth="1"/>
    <col min="7" max="7" width="11.7109375" style="83" bestFit="1" customWidth="1"/>
    <col min="8" max="8" width="13.28125" style="0" bestFit="1" customWidth="1"/>
    <col min="9" max="9" width="15.00390625" style="0" bestFit="1" customWidth="1"/>
    <col min="10" max="10" width="13.28125" style="0" bestFit="1" customWidth="1"/>
    <col min="11" max="11" width="13.7109375" style="0" bestFit="1" customWidth="1"/>
    <col min="12" max="12" width="12.00390625" style="0" customWidth="1"/>
    <col min="13" max="13" width="12.8515625" style="0" bestFit="1" customWidth="1"/>
    <col min="14" max="14" width="12.00390625" style="0" customWidth="1"/>
    <col min="15" max="16" width="9.57421875" style="0" bestFit="1" customWidth="1"/>
    <col min="17" max="16384" width="9.140625" style="32" customWidth="1"/>
  </cols>
  <sheetData>
    <row r="1" spans="1:16" ht="15.75">
      <c r="A1" s="1"/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</row>
    <row r="3" spans="1:16" ht="30.75" thickBot="1">
      <c r="A3" s="1"/>
      <c r="B3" s="1"/>
      <c r="C3" s="2"/>
      <c r="D3" s="3" t="s">
        <v>570</v>
      </c>
      <c r="E3" s="1"/>
      <c r="F3" s="1"/>
      <c r="G3" s="4"/>
      <c r="H3" s="1"/>
      <c r="I3" s="1"/>
      <c r="J3" s="1"/>
      <c r="K3" s="1"/>
      <c r="L3" s="1"/>
      <c r="M3" s="4"/>
      <c r="N3" s="1"/>
      <c r="O3" s="1"/>
      <c r="P3" s="1"/>
    </row>
    <row r="4" spans="1:16" ht="15.75">
      <c r="A4" s="1"/>
      <c r="B4" s="1"/>
      <c r="C4" s="5"/>
      <c r="D4" s="6"/>
      <c r="E4" s="7"/>
      <c r="F4" s="8"/>
      <c r="G4" s="9"/>
      <c r="H4" s="10"/>
      <c r="I4" s="11" t="s">
        <v>543</v>
      </c>
      <c r="J4" s="10"/>
      <c r="K4" s="11" t="s">
        <v>544</v>
      </c>
      <c r="L4" s="11" t="s">
        <v>545</v>
      </c>
      <c r="M4" s="12"/>
      <c r="N4" s="11" t="s">
        <v>545</v>
      </c>
      <c r="O4" s="13" t="s">
        <v>546</v>
      </c>
      <c r="P4" s="13" t="s">
        <v>547</v>
      </c>
    </row>
    <row r="5" spans="1:16" ht="15.75">
      <c r="A5" s="1" t="s">
        <v>571</v>
      </c>
      <c r="B5" s="1" t="s">
        <v>572</v>
      </c>
      <c r="C5" s="14" t="s">
        <v>548</v>
      </c>
      <c r="D5" s="15"/>
      <c r="E5" s="16" t="s">
        <v>549</v>
      </c>
      <c r="F5" s="17" t="s">
        <v>550</v>
      </c>
      <c r="G5" s="18" t="s">
        <v>551</v>
      </c>
      <c r="H5" s="15" t="s">
        <v>552</v>
      </c>
      <c r="I5" s="15" t="s">
        <v>553</v>
      </c>
      <c r="J5" s="15" t="s">
        <v>554</v>
      </c>
      <c r="K5" s="15" t="s">
        <v>555</v>
      </c>
      <c r="L5" s="15" t="s">
        <v>556</v>
      </c>
      <c r="M5" s="18"/>
      <c r="N5" s="15" t="s">
        <v>557</v>
      </c>
      <c r="O5" s="19" t="s">
        <v>558</v>
      </c>
      <c r="P5" s="19" t="s">
        <v>558</v>
      </c>
    </row>
    <row r="6" spans="1:16" ht="15.75">
      <c r="A6" s="1"/>
      <c r="B6" s="1"/>
      <c r="C6" s="14" t="s">
        <v>560</v>
      </c>
      <c r="D6" s="15" t="s">
        <v>561</v>
      </c>
      <c r="E6" s="16" t="s">
        <v>559</v>
      </c>
      <c r="F6" s="17" t="s">
        <v>562</v>
      </c>
      <c r="G6" s="18" t="s">
        <v>563</v>
      </c>
      <c r="H6" s="15" t="s">
        <v>564</v>
      </c>
      <c r="I6" s="15" t="s">
        <v>564</v>
      </c>
      <c r="J6" s="15" t="s">
        <v>564</v>
      </c>
      <c r="K6" s="15" t="s">
        <v>565</v>
      </c>
      <c r="L6" s="15" t="s">
        <v>566</v>
      </c>
      <c r="M6" s="18" t="s">
        <v>567</v>
      </c>
      <c r="N6" s="15" t="s">
        <v>566</v>
      </c>
      <c r="O6" s="19" t="s">
        <v>568</v>
      </c>
      <c r="P6" s="19" t="s">
        <v>568</v>
      </c>
    </row>
    <row r="7" spans="1:16" ht="16.5" thickBot="1">
      <c r="A7" s="1"/>
      <c r="B7" s="1"/>
      <c r="C7" s="20"/>
      <c r="D7" s="21"/>
      <c r="E7" s="22" t="s">
        <v>569</v>
      </c>
      <c r="F7" s="23"/>
      <c r="G7" s="24" t="s">
        <v>569</v>
      </c>
      <c r="H7" s="21" t="s">
        <v>569</v>
      </c>
      <c r="I7" s="21" t="s">
        <v>569</v>
      </c>
      <c r="J7" s="21" t="s">
        <v>569</v>
      </c>
      <c r="K7" s="21" t="s">
        <v>569</v>
      </c>
      <c r="L7" s="21" t="s">
        <v>569</v>
      </c>
      <c r="M7" s="24" t="s">
        <v>569</v>
      </c>
      <c r="N7" s="21" t="s">
        <v>569</v>
      </c>
      <c r="O7" s="21"/>
      <c r="P7" s="21"/>
    </row>
    <row r="8" spans="1:16" ht="15.75">
      <c r="A8" s="1"/>
      <c r="B8" s="1"/>
      <c r="C8" s="43"/>
      <c r="D8" s="46"/>
      <c r="E8" s="46"/>
      <c r="F8" s="46"/>
      <c r="G8" s="81"/>
      <c r="H8" s="46"/>
      <c r="I8" s="46"/>
      <c r="J8" s="46"/>
      <c r="K8" s="46"/>
      <c r="L8" s="46"/>
      <c r="M8" s="46"/>
      <c r="N8" s="46"/>
      <c r="O8" s="46"/>
      <c r="P8" s="46"/>
    </row>
    <row r="9" spans="1:16" ht="19.5" customHeight="1">
      <c r="A9" s="1"/>
      <c r="B9" s="1"/>
      <c r="C9" s="44"/>
      <c r="D9" s="40" t="s">
        <v>573</v>
      </c>
      <c r="E9" s="47"/>
      <c r="F9" s="47"/>
      <c r="G9" s="82"/>
      <c r="H9" s="47"/>
      <c r="I9" s="47"/>
      <c r="J9" s="47"/>
      <c r="K9" s="47"/>
      <c r="L9" s="47"/>
      <c r="M9" s="47"/>
      <c r="N9" s="47"/>
      <c r="O9" s="47"/>
      <c r="P9" s="47"/>
    </row>
    <row r="10" spans="1:16" ht="19.5" customHeight="1">
      <c r="A10" s="1"/>
      <c r="B10" s="1"/>
      <c r="C10" s="44"/>
      <c r="D10" s="47"/>
      <c r="E10" s="47"/>
      <c r="F10" s="47"/>
      <c r="G10" s="82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9.5" customHeight="1" outlineLevel="2">
      <c r="A11" s="1" t="s">
        <v>0</v>
      </c>
      <c r="B11" s="1" t="s">
        <v>652</v>
      </c>
      <c r="C11" s="45">
        <v>1</v>
      </c>
      <c r="D11" s="48" t="s">
        <v>527</v>
      </c>
      <c r="E11" s="50">
        <v>1193.776</v>
      </c>
      <c r="F11" s="51">
        <v>10</v>
      </c>
      <c r="G11" s="25">
        <f aca="true" t="shared" si="0" ref="G11:G25">+E11/F11</f>
        <v>119.3776</v>
      </c>
      <c r="H11" s="52">
        <v>2394.3</v>
      </c>
      <c r="I11" s="52">
        <v>2468.065</v>
      </c>
      <c r="J11" s="52">
        <v>655.711</v>
      </c>
      <c r="K11" s="52">
        <v>0</v>
      </c>
      <c r="L11" s="52">
        <v>595.281</v>
      </c>
      <c r="M11" s="52">
        <f>+L11-N11</f>
        <v>0</v>
      </c>
      <c r="N11" s="52">
        <v>595.281</v>
      </c>
      <c r="O11" s="54">
        <v>0</v>
      </c>
      <c r="P11" s="54">
        <v>20</v>
      </c>
    </row>
    <row r="12" spans="1:16" ht="19.5" customHeight="1" outlineLevel="2">
      <c r="A12" s="34" t="s">
        <v>0</v>
      </c>
      <c r="B12" s="41" t="s">
        <v>526</v>
      </c>
      <c r="C12" s="42">
        <f>+C11+1</f>
        <v>2</v>
      </c>
      <c r="D12" s="35" t="s">
        <v>533</v>
      </c>
      <c r="E12" s="36">
        <v>3000</v>
      </c>
      <c r="F12" s="49">
        <v>10</v>
      </c>
      <c r="G12" s="39">
        <f t="shared" si="0"/>
        <v>300</v>
      </c>
      <c r="H12" s="36">
        <v>3021.069</v>
      </c>
      <c r="I12" s="36">
        <v>3080.104</v>
      </c>
      <c r="J12" s="52">
        <v>42.289</v>
      </c>
      <c r="K12" s="53">
        <v>0</v>
      </c>
      <c r="L12" s="36">
        <v>21.069</v>
      </c>
      <c r="M12" s="52">
        <f aca="true" t="shared" si="1" ref="M12:M25">+L12-N12</f>
        <v>0</v>
      </c>
      <c r="N12" s="36">
        <v>21.069</v>
      </c>
      <c r="O12" s="38">
        <v>0</v>
      </c>
      <c r="P12" s="38">
        <v>0</v>
      </c>
    </row>
    <row r="13" spans="1:16" ht="19.5" customHeight="1" outlineLevel="2">
      <c r="A13" s="34" t="s">
        <v>0</v>
      </c>
      <c r="B13" s="41" t="s">
        <v>532</v>
      </c>
      <c r="C13" s="42">
        <f aca="true" t="shared" si="2" ref="C13:C98">+C12+1</f>
        <v>3</v>
      </c>
      <c r="D13" s="35" t="s">
        <v>653</v>
      </c>
      <c r="E13" s="36">
        <v>122.5</v>
      </c>
      <c r="F13" s="37">
        <v>10</v>
      </c>
      <c r="G13" s="39">
        <f t="shared" si="0"/>
        <v>12.25</v>
      </c>
      <c r="H13" s="36">
        <v>567.849</v>
      </c>
      <c r="I13" s="36">
        <v>607.464</v>
      </c>
      <c r="J13" s="36">
        <v>120.141</v>
      </c>
      <c r="K13" s="36">
        <v>0</v>
      </c>
      <c r="L13" s="36">
        <v>106.16</v>
      </c>
      <c r="M13" s="52">
        <f t="shared" si="1"/>
        <v>0</v>
      </c>
      <c r="N13" s="36">
        <v>106.16</v>
      </c>
      <c r="O13" s="38">
        <v>0</v>
      </c>
      <c r="P13" s="38">
        <v>25</v>
      </c>
    </row>
    <row r="14" spans="1:16" ht="19.5" customHeight="1" outlineLevel="2">
      <c r="A14" s="34" t="s">
        <v>0</v>
      </c>
      <c r="B14" s="41" t="s">
        <v>522</v>
      </c>
      <c r="C14" s="42">
        <f t="shared" si="2"/>
        <v>4</v>
      </c>
      <c r="D14" s="35" t="s">
        <v>523</v>
      </c>
      <c r="E14" s="36">
        <v>500</v>
      </c>
      <c r="F14" s="37">
        <v>10</v>
      </c>
      <c r="G14" s="39">
        <f t="shared" si="0"/>
        <v>50</v>
      </c>
      <c r="H14" s="36">
        <v>1193.402</v>
      </c>
      <c r="I14" s="36">
        <v>1234.715</v>
      </c>
      <c r="J14" s="36">
        <v>350.037</v>
      </c>
      <c r="K14" s="36">
        <v>0</v>
      </c>
      <c r="L14" s="36">
        <v>321.417</v>
      </c>
      <c r="M14" s="52">
        <f t="shared" si="1"/>
        <v>0</v>
      </c>
      <c r="N14" s="36">
        <v>321.417</v>
      </c>
      <c r="O14" s="38">
        <v>0</v>
      </c>
      <c r="P14" s="38">
        <v>25</v>
      </c>
    </row>
    <row r="15" spans="1:16" ht="19.5" customHeight="1" outlineLevel="2">
      <c r="A15" s="34" t="s">
        <v>0</v>
      </c>
      <c r="B15" s="41" t="s">
        <v>51</v>
      </c>
      <c r="C15" s="42">
        <f t="shared" si="2"/>
        <v>5</v>
      </c>
      <c r="D15" s="35" t="s">
        <v>52</v>
      </c>
      <c r="E15" s="36">
        <v>775</v>
      </c>
      <c r="F15" s="37">
        <v>10</v>
      </c>
      <c r="G15" s="39">
        <f t="shared" si="0"/>
        <v>77.5</v>
      </c>
      <c r="H15" s="36">
        <v>1078.41</v>
      </c>
      <c r="I15" s="36">
        <v>1230.956</v>
      </c>
      <c r="J15" s="36">
        <v>274.148</v>
      </c>
      <c r="K15" s="36">
        <v>0</v>
      </c>
      <c r="L15" s="36">
        <v>261.204</v>
      </c>
      <c r="M15" s="52">
        <f t="shared" si="1"/>
        <v>0</v>
      </c>
      <c r="N15" s="36">
        <v>261.204</v>
      </c>
      <c r="O15" s="38">
        <v>10</v>
      </c>
      <c r="P15" s="38">
        <v>15</v>
      </c>
    </row>
    <row r="16" spans="1:16" ht="19.5" customHeight="1" outlineLevel="2">
      <c r="A16" s="34" t="s">
        <v>0</v>
      </c>
      <c r="B16" s="41" t="s">
        <v>53</v>
      </c>
      <c r="C16" s="42">
        <f t="shared" si="2"/>
        <v>6</v>
      </c>
      <c r="D16" s="35" t="s">
        <v>54</v>
      </c>
      <c r="E16" s="36">
        <v>100</v>
      </c>
      <c r="F16" s="37">
        <v>10</v>
      </c>
      <c r="G16" s="39">
        <f t="shared" si="0"/>
        <v>10</v>
      </c>
      <c r="H16" s="36">
        <v>61.531</v>
      </c>
      <c r="I16" s="36">
        <v>167.323</v>
      </c>
      <c r="J16" s="36">
        <v>6.605</v>
      </c>
      <c r="K16" s="36">
        <v>0</v>
      </c>
      <c r="L16" s="36">
        <v>3.413</v>
      </c>
      <c r="M16" s="52">
        <f t="shared" si="1"/>
        <v>0.258</v>
      </c>
      <c r="N16" s="36">
        <v>3.155</v>
      </c>
      <c r="O16" s="38">
        <v>0</v>
      </c>
      <c r="P16" s="38">
        <v>0</v>
      </c>
    </row>
    <row r="17" spans="1:16" ht="19.5" customHeight="1" outlineLevel="2">
      <c r="A17" s="34" t="s">
        <v>0</v>
      </c>
      <c r="B17" s="41" t="s">
        <v>55</v>
      </c>
      <c r="C17" s="42">
        <f t="shared" si="2"/>
        <v>7</v>
      </c>
      <c r="D17" s="35" t="s">
        <v>56</v>
      </c>
      <c r="E17" s="36">
        <v>1054</v>
      </c>
      <c r="F17" s="37">
        <v>10</v>
      </c>
      <c r="G17" s="39">
        <f t="shared" si="0"/>
        <v>105.4</v>
      </c>
      <c r="H17" s="36">
        <v>1624.589</v>
      </c>
      <c r="I17" s="36">
        <v>1674.97</v>
      </c>
      <c r="J17" s="36">
        <v>319.599</v>
      </c>
      <c r="K17" s="36">
        <v>0.621</v>
      </c>
      <c r="L17" s="36">
        <v>282.688</v>
      </c>
      <c r="M17" s="52">
        <f t="shared" si="1"/>
        <v>0</v>
      </c>
      <c r="N17" s="36">
        <v>282.688</v>
      </c>
      <c r="O17" s="38">
        <v>0</v>
      </c>
      <c r="P17" s="38">
        <v>12.5</v>
      </c>
    </row>
    <row r="18" spans="1:16" ht="19.5" customHeight="1" outlineLevel="2">
      <c r="A18" s="34" t="s">
        <v>0</v>
      </c>
      <c r="B18" s="41" t="s">
        <v>57</v>
      </c>
      <c r="C18" s="42">
        <f t="shared" si="2"/>
        <v>8</v>
      </c>
      <c r="D18" s="35" t="s">
        <v>58</v>
      </c>
      <c r="E18" s="36">
        <v>150</v>
      </c>
      <c r="F18" s="37">
        <v>10</v>
      </c>
      <c r="G18" s="39">
        <f t="shared" si="0"/>
        <v>15</v>
      </c>
      <c r="H18" s="36">
        <v>118.516</v>
      </c>
      <c r="I18" s="36">
        <v>122.712</v>
      </c>
      <c r="J18" s="36">
        <v>26.395</v>
      </c>
      <c r="K18" s="36">
        <v>0</v>
      </c>
      <c r="L18" s="36">
        <v>21.377</v>
      </c>
      <c r="M18" s="52">
        <f t="shared" si="1"/>
        <v>0.23499999999999943</v>
      </c>
      <c r="N18" s="36">
        <v>21.142</v>
      </c>
      <c r="O18" s="38">
        <v>0</v>
      </c>
      <c r="P18" s="38">
        <v>0</v>
      </c>
    </row>
    <row r="19" spans="1:16" ht="19.5" customHeight="1" outlineLevel="2">
      <c r="A19" s="34" t="s">
        <v>0</v>
      </c>
      <c r="B19" s="41" t="s">
        <v>59</v>
      </c>
      <c r="C19" s="42">
        <f t="shared" si="2"/>
        <v>9</v>
      </c>
      <c r="D19" s="35" t="s">
        <v>60</v>
      </c>
      <c r="E19" s="36">
        <v>100.502</v>
      </c>
      <c r="F19" s="37">
        <v>5</v>
      </c>
      <c r="G19" s="39">
        <f t="shared" si="0"/>
        <v>20.1004</v>
      </c>
      <c r="H19" s="36">
        <v>190.219</v>
      </c>
      <c r="I19" s="36">
        <v>215.078</v>
      </c>
      <c r="J19" s="36">
        <v>85.145</v>
      </c>
      <c r="K19" s="36">
        <v>0</v>
      </c>
      <c r="L19" s="36">
        <v>80.131</v>
      </c>
      <c r="M19" s="52">
        <f t="shared" si="1"/>
        <v>0</v>
      </c>
      <c r="N19" s="36">
        <v>80.131</v>
      </c>
      <c r="O19" s="38">
        <v>17.5</v>
      </c>
      <c r="P19" s="38">
        <v>20</v>
      </c>
    </row>
    <row r="20" spans="1:16" ht="19.5" customHeight="1" outlineLevel="2">
      <c r="A20" s="34" t="s">
        <v>0</v>
      </c>
      <c r="B20" s="41" t="s">
        <v>524</v>
      </c>
      <c r="C20" s="42">
        <f t="shared" si="2"/>
        <v>10</v>
      </c>
      <c r="D20" s="35" t="s">
        <v>525</v>
      </c>
      <c r="E20" s="36">
        <v>1500</v>
      </c>
      <c r="F20" s="37">
        <v>10</v>
      </c>
      <c r="G20" s="39">
        <f t="shared" si="0"/>
        <v>150</v>
      </c>
      <c r="H20" s="36">
        <v>1496.798</v>
      </c>
      <c r="I20" s="36">
        <v>1735.404</v>
      </c>
      <c r="J20" s="36">
        <v>154.217</v>
      </c>
      <c r="K20" s="36">
        <v>0</v>
      </c>
      <c r="L20" s="36">
        <v>126.354</v>
      </c>
      <c r="M20" s="52">
        <f t="shared" si="1"/>
        <v>0</v>
      </c>
      <c r="N20" s="36">
        <v>126.354</v>
      </c>
      <c r="O20" s="38">
        <v>8.25</v>
      </c>
      <c r="P20" s="38">
        <v>0</v>
      </c>
    </row>
    <row r="21" spans="1:16" ht="19.5" customHeight="1" outlineLevel="2">
      <c r="A21" s="34" t="s">
        <v>0</v>
      </c>
      <c r="B21" s="41" t="s">
        <v>1</v>
      </c>
      <c r="C21" s="42">
        <f t="shared" si="2"/>
        <v>11</v>
      </c>
      <c r="D21" s="35" t="s">
        <v>2</v>
      </c>
      <c r="E21" s="36">
        <v>675</v>
      </c>
      <c r="F21" s="37">
        <v>10</v>
      </c>
      <c r="G21" s="39">
        <f t="shared" si="0"/>
        <v>67.5</v>
      </c>
      <c r="H21" s="36">
        <v>1221.919</v>
      </c>
      <c r="I21" s="36">
        <v>1318.014</v>
      </c>
      <c r="J21" s="36">
        <v>470.883</v>
      </c>
      <c r="K21" s="36">
        <v>0</v>
      </c>
      <c r="L21" s="36">
        <v>445.988</v>
      </c>
      <c r="M21" s="52">
        <f t="shared" si="1"/>
        <v>0</v>
      </c>
      <c r="N21" s="36">
        <v>445.988</v>
      </c>
      <c r="O21" s="38">
        <v>12.5</v>
      </c>
      <c r="P21" s="38">
        <v>25</v>
      </c>
    </row>
    <row r="22" spans="1:16" ht="19.5" customHeight="1" outlineLevel="2">
      <c r="A22" s="34" t="s">
        <v>0</v>
      </c>
      <c r="B22" s="41" t="s">
        <v>8</v>
      </c>
      <c r="C22" s="42">
        <f t="shared" si="2"/>
        <v>12</v>
      </c>
      <c r="D22" s="35" t="s">
        <v>9</v>
      </c>
      <c r="E22" s="36">
        <v>1260</v>
      </c>
      <c r="F22" s="37">
        <v>10</v>
      </c>
      <c r="G22" s="39">
        <f t="shared" si="0"/>
        <v>126</v>
      </c>
      <c r="H22" s="36">
        <v>6368.917</v>
      </c>
      <c r="I22" s="36">
        <v>6904.15</v>
      </c>
      <c r="J22" s="36">
        <v>1945.99</v>
      </c>
      <c r="K22" s="36">
        <v>0</v>
      </c>
      <c r="L22" s="36">
        <v>1794.975</v>
      </c>
      <c r="M22" s="52">
        <f t="shared" si="1"/>
        <v>0</v>
      </c>
      <c r="N22" s="36">
        <v>1794.975</v>
      </c>
      <c r="O22" s="38">
        <v>45</v>
      </c>
      <c r="P22" s="38">
        <v>0</v>
      </c>
    </row>
    <row r="23" spans="1:16" ht="19.5" customHeight="1" outlineLevel="2">
      <c r="A23" s="34" t="s">
        <v>0</v>
      </c>
      <c r="B23" s="41" t="s">
        <v>61</v>
      </c>
      <c r="C23" s="42">
        <f t="shared" si="2"/>
        <v>13</v>
      </c>
      <c r="D23" s="35" t="s">
        <v>62</v>
      </c>
      <c r="E23" s="36">
        <v>60</v>
      </c>
      <c r="F23" s="37">
        <v>10</v>
      </c>
      <c r="G23" s="39">
        <f t="shared" si="0"/>
        <v>6</v>
      </c>
      <c r="H23" s="36">
        <v>24.277</v>
      </c>
      <c r="I23" s="36">
        <v>26</v>
      </c>
      <c r="J23" s="36">
        <v>4245.72</v>
      </c>
      <c r="K23" s="36">
        <v>0</v>
      </c>
      <c r="L23" s="36">
        <v>2.182</v>
      </c>
      <c r="M23" s="52">
        <f t="shared" si="1"/>
        <v>0.05799999999999983</v>
      </c>
      <c r="N23" s="36">
        <v>2.124</v>
      </c>
      <c r="O23" s="38">
        <v>0</v>
      </c>
      <c r="P23" s="38">
        <v>0</v>
      </c>
    </row>
    <row r="24" spans="1:16" ht="19.5" customHeight="1" outlineLevel="2">
      <c r="A24" s="34" t="s">
        <v>0</v>
      </c>
      <c r="B24" s="41" t="s">
        <v>63</v>
      </c>
      <c r="C24" s="42">
        <f t="shared" si="2"/>
        <v>14</v>
      </c>
      <c r="D24" s="60" t="s">
        <v>64</v>
      </c>
      <c r="E24" s="61">
        <v>165</v>
      </c>
      <c r="F24" s="62">
        <v>10</v>
      </c>
      <c r="G24" s="64">
        <f>+E24/F24</f>
        <v>16.5</v>
      </c>
      <c r="H24" s="61">
        <v>434.957</v>
      </c>
      <c r="I24" s="61">
        <v>441.633</v>
      </c>
      <c r="J24" s="61">
        <v>131.261</v>
      </c>
      <c r="K24" s="61">
        <v>0</v>
      </c>
      <c r="L24" s="61">
        <v>121.562</v>
      </c>
      <c r="M24" s="52">
        <f t="shared" si="1"/>
        <v>0</v>
      </c>
      <c r="N24" s="61">
        <v>121.562</v>
      </c>
      <c r="O24" s="63">
        <v>0</v>
      </c>
      <c r="P24" s="63">
        <v>25</v>
      </c>
    </row>
    <row r="25" spans="1:16" ht="19.5" customHeight="1" outlineLevel="2" thickBot="1">
      <c r="A25" s="34" t="s">
        <v>0</v>
      </c>
      <c r="B25" s="41" t="s">
        <v>658</v>
      </c>
      <c r="C25" s="42">
        <f t="shared" si="2"/>
        <v>15</v>
      </c>
      <c r="D25" s="60" t="s">
        <v>657</v>
      </c>
      <c r="E25" s="61">
        <v>50</v>
      </c>
      <c r="F25" s="62">
        <v>10</v>
      </c>
      <c r="G25" s="64">
        <f t="shared" si="0"/>
        <v>5</v>
      </c>
      <c r="H25" s="61">
        <v>31.6836</v>
      </c>
      <c r="I25" s="61">
        <v>33.3016</v>
      </c>
      <c r="J25" s="61">
        <v>2.1398</v>
      </c>
      <c r="K25" s="61">
        <v>0</v>
      </c>
      <c r="L25" s="61">
        <v>6.5796</v>
      </c>
      <c r="M25" s="52">
        <f t="shared" si="1"/>
        <v>0</v>
      </c>
      <c r="N25" s="61">
        <v>6.5796</v>
      </c>
      <c r="O25" s="63">
        <v>0</v>
      </c>
      <c r="P25" s="63">
        <v>25</v>
      </c>
    </row>
    <row r="26" spans="1:16" s="58" customFormat="1" ht="19.5" customHeight="1" outlineLevel="1" thickBot="1">
      <c r="A26" s="55" t="s">
        <v>574</v>
      </c>
      <c r="B26" s="57"/>
      <c r="C26" s="72">
        <f>COUNT(C11:C25)</f>
        <v>15</v>
      </c>
      <c r="D26" s="73"/>
      <c r="E26" s="73">
        <f>SUBTOTAL(9,E11:E25)</f>
        <v>10705.778</v>
      </c>
      <c r="F26" s="74"/>
      <c r="G26" s="75">
        <f aca="true" t="shared" si="3" ref="G26:N26">SUBTOTAL(9,G11:G25)</f>
        <v>1080.6280000000002</v>
      </c>
      <c r="H26" s="73">
        <f t="shared" si="3"/>
        <v>19828.436599999997</v>
      </c>
      <c r="I26" s="73">
        <f t="shared" si="3"/>
        <v>21259.8896</v>
      </c>
      <c r="J26" s="73">
        <f t="shared" si="3"/>
        <v>8830.280800000002</v>
      </c>
      <c r="K26" s="73">
        <f t="shared" si="3"/>
        <v>0.621</v>
      </c>
      <c r="L26" s="73">
        <f t="shared" si="3"/>
        <v>4190.3805999999995</v>
      </c>
      <c r="M26" s="75">
        <f t="shared" si="3"/>
        <v>0.5509999999999993</v>
      </c>
      <c r="N26" s="73">
        <f t="shared" si="3"/>
        <v>4189.8296</v>
      </c>
      <c r="O26" s="76"/>
      <c r="P26" s="76"/>
    </row>
    <row r="27" spans="1:16" s="58" customFormat="1" ht="19.5" customHeight="1" outlineLevel="1">
      <c r="A27" s="55"/>
      <c r="B27" s="57"/>
      <c r="C27" s="77"/>
      <c r="D27" s="78"/>
      <c r="E27" s="50"/>
      <c r="F27" s="47"/>
      <c r="G27" s="33"/>
      <c r="H27" s="50"/>
      <c r="I27" s="50"/>
      <c r="J27" s="50"/>
      <c r="K27" s="50"/>
      <c r="L27" s="50"/>
      <c r="M27" s="33"/>
      <c r="N27" s="50"/>
      <c r="O27" s="79"/>
      <c r="P27" s="79"/>
    </row>
    <row r="28" spans="1:16" s="58" customFormat="1" ht="19.5" customHeight="1" outlineLevel="1">
      <c r="A28" s="55"/>
      <c r="B28" s="57"/>
      <c r="C28" s="77"/>
      <c r="D28" s="40" t="s">
        <v>604</v>
      </c>
      <c r="E28" s="50"/>
      <c r="F28" s="47"/>
      <c r="G28" s="33"/>
      <c r="H28" s="50"/>
      <c r="I28" s="50"/>
      <c r="J28" s="50"/>
      <c r="K28" s="50"/>
      <c r="L28" s="50"/>
      <c r="M28" s="33"/>
      <c r="N28" s="50"/>
      <c r="O28" s="79"/>
      <c r="P28" s="79"/>
    </row>
    <row r="29" spans="1:16" s="58" customFormat="1" ht="19.5" customHeight="1" outlineLevel="1">
      <c r="A29" s="55"/>
      <c r="B29" s="57"/>
      <c r="C29" s="77"/>
      <c r="D29" s="78"/>
      <c r="E29" s="50"/>
      <c r="F29" s="47"/>
      <c r="G29" s="33"/>
      <c r="H29" s="50"/>
      <c r="I29" s="50"/>
      <c r="J29" s="50"/>
      <c r="K29" s="50"/>
      <c r="L29" s="50"/>
      <c r="M29" s="33"/>
      <c r="N29" s="50"/>
      <c r="O29" s="79"/>
      <c r="P29" s="79"/>
    </row>
    <row r="30" spans="1:16" ht="19.5" customHeight="1" outlineLevel="2">
      <c r="A30" s="34" t="s">
        <v>65</v>
      </c>
      <c r="B30" s="41" t="s">
        <v>66</v>
      </c>
      <c r="C30" s="80">
        <f>+C25+1</f>
        <v>16</v>
      </c>
      <c r="D30" s="48" t="s">
        <v>67</v>
      </c>
      <c r="E30" s="52">
        <v>210</v>
      </c>
      <c r="F30" s="51">
        <v>10</v>
      </c>
      <c r="G30" s="25">
        <f aca="true" t="shared" si="4" ref="G30:G64">+E30/F30</f>
        <v>21</v>
      </c>
      <c r="H30" s="52">
        <v>260.061</v>
      </c>
      <c r="I30" s="52">
        <v>342.353</v>
      </c>
      <c r="J30" s="52">
        <v>50.341</v>
      </c>
      <c r="K30" s="52">
        <v>1.717</v>
      </c>
      <c r="L30" s="52">
        <v>29.561</v>
      </c>
      <c r="M30" s="25">
        <f>+L30-N30</f>
        <v>0</v>
      </c>
      <c r="N30" s="52">
        <v>29.561</v>
      </c>
      <c r="O30" s="54">
        <v>10.5</v>
      </c>
      <c r="P30" s="54">
        <v>0</v>
      </c>
    </row>
    <row r="31" spans="1:16" ht="19.5" customHeight="1" outlineLevel="2">
      <c r="A31" s="34" t="s">
        <v>65</v>
      </c>
      <c r="B31" s="41" t="s">
        <v>68</v>
      </c>
      <c r="C31" s="42">
        <f t="shared" si="2"/>
        <v>17</v>
      </c>
      <c r="D31" s="35" t="s">
        <v>69</v>
      </c>
      <c r="E31" s="36">
        <v>254.721</v>
      </c>
      <c r="F31" s="37">
        <v>10</v>
      </c>
      <c r="G31" s="39">
        <f t="shared" si="4"/>
        <v>25.4721</v>
      </c>
      <c r="H31" s="36">
        <v>320.546</v>
      </c>
      <c r="I31" s="36">
        <v>1723.43</v>
      </c>
      <c r="J31" s="36">
        <v>172.23</v>
      </c>
      <c r="K31" s="36">
        <v>84.521</v>
      </c>
      <c r="L31" s="36">
        <v>16.278</v>
      </c>
      <c r="M31" s="25">
        <f aca="true" t="shared" si="5" ref="M31:M64">+L31-N31</f>
        <v>-3.5390000000000015</v>
      </c>
      <c r="N31" s="36">
        <v>19.817</v>
      </c>
      <c r="O31" s="38">
        <v>7</v>
      </c>
      <c r="P31" s="38">
        <v>0</v>
      </c>
    </row>
    <row r="32" spans="1:16" ht="19.5" customHeight="1" outlineLevel="2">
      <c r="A32" s="34" t="s">
        <v>65</v>
      </c>
      <c r="B32" s="41" t="s">
        <v>70</v>
      </c>
      <c r="C32" s="42">
        <f t="shared" si="2"/>
        <v>18</v>
      </c>
      <c r="D32" s="35" t="s">
        <v>71</v>
      </c>
      <c r="E32" s="36">
        <v>350</v>
      </c>
      <c r="F32" s="37">
        <v>10</v>
      </c>
      <c r="G32" s="39">
        <f t="shared" si="4"/>
        <v>35</v>
      </c>
      <c r="H32" s="36">
        <v>271.829</v>
      </c>
      <c r="I32" s="36">
        <v>462.268</v>
      </c>
      <c r="J32" s="36">
        <v>22.528</v>
      </c>
      <c r="K32" s="36">
        <v>0</v>
      </c>
      <c r="L32" s="36">
        <v>25.351</v>
      </c>
      <c r="M32" s="25">
        <f t="shared" si="5"/>
        <v>-1.8339999999999996</v>
      </c>
      <c r="N32" s="36">
        <v>27.185</v>
      </c>
      <c r="O32" s="38">
        <v>0</v>
      </c>
      <c r="P32" s="38">
        <v>0</v>
      </c>
    </row>
    <row r="33" spans="1:16" ht="19.5" customHeight="1" outlineLevel="2">
      <c r="A33" s="34" t="s">
        <v>65</v>
      </c>
      <c r="B33" s="41" t="s">
        <v>72</v>
      </c>
      <c r="C33" s="42">
        <f t="shared" si="2"/>
        <v>19</v>
      </c>
      <c r="D33" s="35" t="s">
        <v>73</v>
      </c>
      <c r="E33" s="36">
        <v>51.408</v>
      </c>
      <c r="F33" s="37">
        <v>10</v>
      </c>
      <c r="G33" s="39">
        <f t="shared" si="4"/>
        <v>5.1408000000000005</v>
      </c>
      <c r="H33" s="36">
        <v>61.812</v>
      </c>
      <c r="I33" s="36">
        <v>63.965</v>
      </c>
      <c r="J33" s="36">
        <v>9.488</v>
      </c>
      <c r="K33" s="36">
        <v>0</v>
      </c>
      <c r="L33" s="36">
        <v>6.681</v>
      </c>
      <c r="M33" s="25">
        <f t="shared" si="5"/>
        <v>0.0019999999999997797</v>
      </c>
      <c r="N33" s="36">
        <v>6.679</v>
      </c>
      <c r="O33" s="38">
        <v>0</v>
      </c>
      <c r="P33" s="38">
        <v>0</v>
      </c>
    </row>
    <row r="34" spans="1:16" ht="19.5" customHeight="1" outlineLevel="2">
      <c r="A34" s="34" t="s">
        <v>65</v>
      </c>
      <c r="B34" s="41" t="s">
        <v>74</v>
      </c>
      <c r="C34" s="42">
        <f t="shared" si="2"/>
        <v>20</v>
      </c>
      <c r="D34" s="35" t="s">
        <v>75</v>
      </c>
      <c r="E34" s="36">
        <v>481.935</v>
      </c>
      <c r="F34" s="37">
        <v>10</v>
      </c>
      <c r="G34" s="39">
        <f t="shared" si="4"/>
        <v>48.1935</v>
      </c>
      <c r="H34" s="36">
        <v>775.539</v>
      </c>
      <c r="I34" s="36">
        <v>1659.02</v>
      </c>
      <c r="J34" s="36">
        <v>512.973</v>
      </c>
      <c r="K34" s="36">
        <v>34.207</v>
      </c>
      <c r="L34" s="36">
        <v>106.053</v>
      </c>
      <c r="M34" s="25">
        <f t="shared" si="5"/>
        <v>0</v>
      </c>
      <c r="N34" s="36">
        <v>106.053</v>
      </c>
      <c r="O34" s="38">
        <v>14</v>
      </c>
      <c r="P34" s="38">
        <v>0</v>
      </c>
    </row>
    <row r="35" spans="1:16" ht="19.5" customHeight="1" outlineLevel="2">
      <c r="A35" s="34" t="s">
        <v>65</v>
      </c>
      <c r="B35" s="41" t="s">
        <v>76</v>
      </c>
      <c r="C35" s="42">
        <f t="shared" si="2"/>
        <v>21</v>
      </c>
      <c r="D35" s="35" t="s">
        <v>77</v>
      </c>
      <c r="E35" s="36">
        <v>64.625</v>
      </c>
      <c r="F35" s="37">
        <v>10</v>
      </c>
      <c r="G35" s="39">
        <f t="shared" si="4"/>
        <v>6.4625</v>
      </c>
      <c r="H35" s="36">
        <v>69.442</v>
      </c>
      <c r="I35" s="36">
        <v>109.097</v>
      </c>
      <c r="J35" s="36">
        <v>12.167</v>
      </c>
      <c r="K35" s="36">
        <v>3.16</v>
      </c>
      <c r="L35" s="36">
        <v>4.3</v>
      </c>
      <c r="M35" s="25">
        <f t="shared" si="5"/>
        <v>0</v>
      </c>
      <c r="N35" s="36">
        <v>4.3</v>
      </c>
      <c r="O35" s="38">
        <v>5.5</v>
      </c>
      <c r="P35" s="38">
        <v>0</v>
      </c>
    </row>
    <row r="36" spans="1:16" ht="19.5" customHeight="1" outlineLevel="2">
      <c r="A36" s="34" t="s">
        <v>65</v>
      </c>
      <c r="B36" s="41" t="s">
        <v>78</v>
      </c>
      <c r="C36" s="42">
        <f t="shared" si="2"/>
        <v>22</v>
      </c>
      <c r="D36" s="35" t="s">
        <v>650</v>
      </c>
      <c r="E36" s="36">
        <v>100</v>
      </c>
      <c r="F36" s="37">
        <v>10</v>
      </c>
      <c r="G36" s="39">
        <f t="shared" si="4"/>
        <v>10</v>
      </c>
      <c r="H36" s="36">
        <v>49.443</v>
      </c>
      <c r="I36" s="36">
        <v>428.539</v>
      </c>
      <c r="J36" s="36">
        <v>22.665</v>
      </c>
      <c r="K36" s="36">
        <v>4.036</v>
      </c>
      <c r="L36" s="36">
        <v>15.689</v>
      </c>
      <c r="M36" s="25">
        <f t="shared" si="5"/>
        <v>7.609</v>
      </c>
      <c r="N36" s="36">
        <v>8.08</v>
      </c>
      <c r="O36" s="38">
        <v>0</v>
      </c>
      <c r="P36" s="38">
        <v>0</v>
      </c>
    </row>
    <row r="37" spans="1:16" ht="19.5" customHeight="1" outlineLevel="2">
      <c r="A37" s="34" t="s">
        <v>65</v>
      </c>
      <c r="B37" s="41" t="s">
        <v>80</v>
      </c>
      <c r="C37" s="42">
        <f t="shared" si="2"/>
        <v>23</v>
      </c>
      <c r="D37" s="35" t="s">
        <v>79</v>
      </c>
      <c r="E37" s="36">
        <v>113.4</v>
      </c>
      <c r="F37" s="37">
        <v>10</v>
      </c>
      <c r="G37" s="39">
        <f t="shared" si="4"/>
        <v>11.34</v>
      </c>
      <c r="H37" s="36">
        <v>105.505</v>
      </c>
      <c r="I37" s="36">
        <v>125.537</v>
      </c>
      <c r="J37" s="36">
        <v>34.337</v>
      </c>
      <c r="K37" s="36">
        <v>0</v>
      </c>
      <c r="L37" s="36">
        <v>9.804</v>
      </c>
      <c r="M37" s="25">
        <f t="shared" si="5"/>
        <v>0</v>
      </c>
      <c r="N37" s="36">
        <v>9.804</v>
      </c>
      <c r="O37" s="38">
        <v>5.5</v>
      </c>
      <c r="P37" s="38">
        <v>0</v>
      </c>
    </row>
    <row r="38" spans="1:16" ht="19.5" customHeight="1" outlineLevel="2">
      <c r="A38" s="34" t="s">
        <v>65</v>
      </c>
      <c r="B38" s="41" t="s">
        <v>651</v>
      </c>
      <c r="C38" s="42">
        <f t="shared" si="2"/>
        <v>24</v>
      </c>
      <c r="D38" s="35" t="s">
        <v>81</v>
      </c>
      <c r="E38" s="36">
        <v>262.2</v>
      </c>
      <c r="F38" s="37">
        <v>10</v>
      </c>
      <c r="G38" s="39">
        <f t="shared" si="4"/>
        <v>26.22</v>
      </c>
      <c r="H38" s="36">
        <v>411.807</v>
      </c>
      <c r="I38" s="36">
        <v>577.291</v>
      </c>
      <c r="J38" s="36">
        <v>178.163</v>
      </c>
      <c r="K38" s="36">
        <v>0</v>
      </c>
      <c r="L38" s="36">
        <v>160.385</v>
      </c>
      <c r="M38" s="25">
        <f t="shared" si="5"/>
        <v>0</v>
      </c>
      <c r="N38" s="36">
        <v>160.385</v>
      </c>
      <c r="O38" s="38">
        <v>42.5</v>
      </c>
      <c r="P38" s="38">
        <v>0</v>
      </c>
    </row>
    <row r="39" spans="1:16" ht="19.5" customHeight="1" outlineLevel="2">
      <c r="A39" s="34" t="s">
        <v>65</v>
      </c>
      <c r="B39" s="41" t="s">
        <v>904</v>
      </c>
      <c r="C39" s="42">
        <f>+C38+1</f>
        <v>25</v>
      </c>
      <c r="D39" s="35" t="s">
        <v>905</v>
      </c>
      <c r="E39" s="36">
        <v>900</v>
      </c>
      <c r="F39" s="37">
        <v>10</v>
      </c>
      <c r="G39" s="39">
        <f>+E39/F39</f>
        <v>90</v>
      </c>
      <c r="H39" s="36">
        <v>900.316</v>
      </c>
      <c r="I39" s="36">
        <v>1356.514</v>
      </c>
      <c r="J39" s="36">
        <v>274.492</v>
      </c>
      <c r="K39" s="36">
        <v>27.675</v>
      </c>
      <c r="L39" s="36">
        <v>86.032</v>
      </c>
      <c r="M39" s="25">
        <f>+L39-N39</f>
        <v>0</v>
      </c>
      <c r="N39" s="36">
        <v>86.032</v>
      </c>
      <c r="O39" s="38">
        <v>9.6</v>
      </c>
      <c r="P39" s="38">
        <v>0</v>
      </c>
    </row>
    <row r="40" spans="1:16" ht="19.5" customHeight="1" outlineLevel="2">
      <c r="A40" s="34" t="s">
        <v>65</v>
      </c>
      <c r="B40" s="41" t="s">
        <v>82</v>
      </c>
      <c r="C40" s="42">
        <f>+C39+1</f>
        <v>26</v>
      </c>
      <c r="D40" s="35" t="s">
        <v>83</v>
      </c>
      <c r="E40" s="36">
        <v>206.334</v>
      </c>
      <c r="F40" s="37">
        <v>10</v>
      </c>
      <c r="G40" s="39">
        <f t="shared" si="4"/>
        <v>20.6334</v>
      </c>
      <c r="H40" s="36">
        <v>250.596</v>
      </c>
      <c r="I40" s="36">
        <v>422.814</v>
      </c>
      <c r="J40" s="36">
        <v>119.86</v>
      </c>
      <c r="K40" s="36">
        <v>8.42</v>
      </c>
      <c r="L40" s="36">
        <v>18.332</v>
      </c>
      <c r="M40" s="25">
        <f t="shared" si="5"/>
        <v>0</v>
      </c>
      <c r="N40" s="36">
        <v>18.332</v>
      </c>
      <c r="O40" s="38">
        <v>10</v>
      </c>
      <c r="P40" s="38">
        <v>0</v>
      </c>
    </row>
    <row r="41" spans="1:16" ht="19.5" customHeight="1" outlineLevel="2">
      <c r="A41" s="34" t="s">
        <v>65</v>
      </c>
      <c r="B41" s="41" t="s">
        <v>114</v>
      </c>
      <c r="C41" s="42">
        <f t="shared" si="2"/>
        <v>27</v>
      </c>
      <c r="D41" s="35" t="s">
        <v>115</v>
      </c>
      <c r="E41" s="36">
        <v>51.8</v>
      </c>
      <c r="F41" s="37">
        <v>5</v>
      </c>
      <c r="G41" s="39">
        <f t="shared" si="4"/>
        <v>10.36</v>
      </c>
      <c r="H41" s="36">
        <v>8.837</v>
      </c>
      <c r="I41" s="36">
        <v>23.897</v>
      </c>
      <c r="J41" s="36">
        <v>2.042</v>
      </c>
      <c r="K41" s="36">
        <v>0</v>
      </c>
      <c r="L41" s="36">
        <v>-2.134</v>
      </c>
      <c r="M41" s="25">
        <f t="shared" si="5"/>
        <v>0</v>
      </c>
      <c r="N41" s="36">
        <v>-2.134</v>
      </c>
      <c r="O41" s="38">
        <v>0</v>
      </c>
      <c r="P41" s="38">
        <v>0</v>
      </c>
    </row>
    <row r="42" spans="1:16" ht="19.5" customHeight="1" outlineLevel="2">
      <c r="A42" s="34" t="s">
        <v>65</v>
      </c>
      <c r="B42" s="41" t="s">
        <v>86</v>
      </c>
      <c r="C42" s="42">
        <f t="shared" si="2"/>
        <v>28</v>
      </c>
      <c r="D42" s="35" t="s">
        <v>87</v>
      </c>
      <c r="E42" s="36">
        <v>163.13</v>
      </c>
      <c r="F42" s="37">
        <v>10</v>
      </c>
      <c r="G42" s="39">
        <f t="shared" si="4"/>
        <v>16.313</v>
      </c>
      <c r="H42" s="36">
        <v>189.746</v>
      </c>
      <c r="I42" s="36">
        <v>1002.281</v>
      </c>
      <c r="J42" s="36">
        <v>259.111</v>
      </c>
      <c r="K42" s="36">
        <v>69.104</v>
      </c>
      <c r="L42" s="36">
        <v>36.126</v>
      </c>
      <c r="M42" s="25">
        <f t="shared" si="5"/>
        <v>0</v>
      </c>
      <c r="N42" s="36">
        <v>36.126</v>
      </c>
      <c r="O42" s="38">
        <v>10</v>
      </c>
      <c r="P42" s="38">
        <v>0</v>
      </c>
    </row>
    <row r="43" spans="1:16" ht="19.5" customHeight="1" outlineLevel="2">
      <c r="A43" s="34" t="s">
        <v>65</v>
      </c>
      <c r="B43" s="41" t="s">
        <v>88</v>
      </c>
      <c r="C43" s="42">
        <f t="shared" si="2"/>
        <v>29</v>
      </c>
      <c r="D43" s="35" t="s">
        <v>89</v>
      </c>
      <c r="E43" s="36">
        <v>397.072</v>
      </c>
      <c r="F43" s="37">
        <v>10</v>
      </c>
      <c r="G43" s="39">
        <f t="shared" si="4"/>
        <v>39.7072</v>
      </c>
      <c r="H43" s="36">
        <v>586.443</v>
      </c>
      <c r="I43" s="36">
        <v>819.898</v>
      </c>
      <c r="J43" s="36">
        <v>213.98</v>
      </c>
      <c r="K43" s="36">
        <v>0.818</v>
      </c>
      <c r="L43" s="36">
        <v>87.365</v>
      </c>
      <c r="M43" s="25">
        <f t="shared" si="5"/>
        <v>0</v>
      </c>
      <c r="N43" s="36">
        <v>87.365</v>
      </c>
      <c r="O43" s="38">
        <v>16</v>
      </c>
      <c r="P43" s="38">
        <v>0</v>
      </c>
    </row>
    <row r="44" spans="1:16" ht="19.5" customHeight="1" outlineLevel="2">
      <c r="A44" s="34" t="s">
        <v>65</v>
      </c>
      <c r="B44" s="41" t="s">
        <v>90</v>
      </c>
      <c r="C44" s="42">
        <f t="shared" si="2"/>
        <v>30</v>
      </c>
      <c r="D44" s="35" t="s">
        <v>91</v>
      </c>
      <c r="E44" s="36">
        <v>252</v>
      </c>
      <c r="F44" s="37">
        <v>5</v>
      </c>
      <c r="G44" s="39">
        <f t="shared" si="4"/>
        <v>50.4</v>
      </c>
      <c r="H44" s="36">
        <v>636.499</v>
      </c>
      <c r="I44" s="36">
        <v>2131.818</v>
      </c>
      <c r="J44" s="36">
        <v>842.543</v>
      </c>
      <c r="K44" s="36">
        <v>61.546</v>
      </c>
      <c r="L44" s="36">
        <v>71.277</v>
      </c>
      <c r="M44" s="25">
        <f t="shared" si="5"/>
        <v>0</v>
      </c>
      <c r="N44" s="36">
        <v>71.277</v>
      </c>
      <c r="O44" s="38">
        <v>20</v>
      </c>
      <c r="P44" s="38">
        <v>0</v>
      </c>
    </row>
    <row r="45" spans="1:16" ht="19.5" customHeight="1" outlineLevel="2">
      <c r="A45" s="34" t="s">
        <v>65</v>
      </c>
      <c r="B45" s="41" t="s">
        <v>92</v>
      </c>
      <c r="C45" s="42">
        <f t="shared" si="2"/>
        <v>31</v>
      </c>
      <c r="D45" s="35" t="s">
        <v>93</v>
      </c>
      <c r="E45" s="36">
        <v>205.32</v>
      </c>
      <c r="F45" s="37">
        <v>10</v>
      </c>
      <c r="G45" s="39">
        <f t="shared" si="4"/>
        <v>20.532</v>
      </c>
      <c r="H45" s="36">
        <v>60.422</v>
      </c>
      <c r="I45" s="36">
        <v>68.573</v>
      </c>
      <c r="J45" s="36">
        <v>2.477</v>
      </c>
      <c r="K45" s="36">
        <v>0.16</v>
      </c>
      <c r="L45" s="36">
        <v>0.937</v>
      </c>
      <c r="M45" s="25">
        <f t="shared" si="5"/>
        <v>0.2340000000000001</v>
      </c>
      <c r="N45" s="36">
        <v>0.703</v>
      </c>
      <c r="O45" s="38">
        <v>0</v>
      </c>
      <c r="P45" s="38">
        <v>0</v>
      </c>
    </row>
    <row r="46" spans="1:16" ht="19.5" customHeight="1" outlineLevel="2">
      <c r="A46" s="34" t="s">
        <v>65</v>
      </c>
      <c r="B46" s="41" t="s">
        <v>663</v>
      </c>
      <c r="C46" s="42">
        <f t="shared" si="2"/>
        <v>32</v>
      </c>
      <c r="D46" s="35" t="s">
        <v>664</v>
      </c>
      <c r="E46" s="36">
        <v>116.875</v>
      </c>
      <c r="F46" s="37">
        <v>10</v>
      </c>
      <c r="G46" s="39">
        <f>+E46/F46</f>
        <v>11.6875</v>
      </c>
      <c r="H46" s="36">
        <v>178.018</v>
      </c>
      <c r="I46" s="36">
        <v>224.832</v>
      </c>
      <c r="J46" s="36">
        <v>20.315</v>
      </c>
      <c r="K46" s="36">
        <v>6.802</v>
      </c>
      <c r="L46" s="36">
        <v>9.14</v>
      </c>
      <c r="M46" s="25">
        <f t="shared" si="5"/>
        <v>0</v>
      </c>
      <c r="N46" s="36">
        <v>9.14</v>
      </c>
      <c r="O46" s="38">
        <v>5.5</v>
      </c>
      <c r="P46" s="38">
        <v>0</v>
      </c>
    </row>
    <row r="47" spans="1:16" ht="19.5" customHeight="1" outlineLevel="2">
      <c r="A47" s="34" t="s">
        <v>65</v>
      </c>
      <c r="B47" s="41" t="s">
        <v>94</v>
      </c>
      <c r="C47" s="42">
        <f t="shared" si="2"/>
        <v>33</v>
      </c>
      <c r="D47" s="35" t="s">
        <v>95</v>
      </c>
      <c r="E47" s="36">
        <v>30</v>
      </c>
      <c r="F47" s="37">
        <v>10</v>
      </c>
      <c r="G47" s="39">
        <f t="shared" si="4"/>
        <v>3</v>
      </c>
      <c r="H47" s="36">
        <v>64.846</v>
      </c>
      <c r="I47" s="36">
        <v>134.601</v>
      </c>
      <c r="J47" s="36">
        <v>366.79</v>
      </c>
      <c r="K47" s="36">
        <v>0.063</v>
      </c>
      <c r="L47" s="36">
        <v>33.272</v>
      </c>
      <c r="M47" s="25">
        <f t="shared" si="5"/>
        <v>22.287</v>
      </c>
      <c r="N47" s="36">
        <v>10.985</v>
      </c>
      <c r="O47" s="38">
        <v>32.5</v>
      </c>
      <c r="P47" s="38">
        <v>0</v>
      </c>
    </row>
    <row r="48" spans="1:16" ht="19.5" customHeight="1" outlineLevel="2">
      <c r="A48" s="34" t="s">
        <v>65</v>
      </c>
      <c r="B48" s="41"/>
      <c r="C48" s="42">
        <f t="shared" si="2"/>
        <v>34</v>
      </c>
      <c r="D48" s="35" t="s">
        <v>726</v>
      </c>
      <c r="E48" s="36">
        <v>77.5579</v>
      </c>
      <c r="F48" s="37">
        <v>10</v>
      </c>
      <c r="G48" s="39">
        <f>+E48/F48</f>
        <v>7.75579</v>
      </c>
      <c r="H48" s="36">
        <v>8.1209</v>
      </c>
      <c r="I48" s="36">
        <v>14.383</v>
      </c>
      <c r="J48" s="36">
        <v>0.054</v>
      </c>
      <c r="K48" s="36">
        <v>0.002</v>
      </c>
      <c r="L48" s="36">
        <v>-5.1412</v>
      </c>
      <c r="M48" s="25">
        <f>+L48-N48</f>
        <v>13.005399999999998</v>
      </c>
      <c r="N48" s="36">
        <v>-18.1466</v>
      </c>
      <c r="O48" s="38">
        <v>0</v>
      </c>
      <c r="P48" s="38">
        <v>0</v>
      </c>
    </row>
    <row r="49" spans="1:16" ht="19.5" customHeight="1" outlineLevel="2">
      <c r="A49" s="34" t="s">
        <v>65</v>
      </c>
      <c r="B49" s="41" t="s">
        <v>662</v>
      </c>
      <c r="C49" s="42">
        <f t="shared" si="2"/>
        <v>35</v>
      </c>
      <c r="D49" s="35" t="s">
        <v>661</v>
      </c>
      <c r="E49" s="36">
        <v>100</v>
      </c>
      <c r="F49" s="37">
        <v>10</v>
      </c>
      <c r="G49" s="39">
        <f>+E49/F49</f>
        <v>10</v>
      </c>
      <c r="H49" s="36">
        <v>111.11</v>
      </c>
      <c r="I49" s="36">
        <v>121.4486</v>
      </c>
      <c r="J49" s="36">
        <v>20.735</v>
      </c>
      <c r="K49" s="36">
        <v>0.203</v>
      </c>
      <c r="L49" s="36">
        <v>5.0386</v>
      </c>
      <c r="M49" s="25">
        <f t="shared" si="5"/>
        <v>0.055600000000000094</v>
      </c>
      <c r="N49" s="36">
        <v>4.983</v>
      </c>
      <c r="O49" s="38">
        <v>5</v>
      </c>
      <c r="P49" s="38">
        <v>0</v>
      </c>
    </row>
    <row r="50" spans="1:16" ht="19.5" customHeight="1" outlineLevel="2">
      <c r="A50" s="34" t="s">
        <v>65</v>
      </c>
      <c r="B50" s="41"/>
      <c r="C50" s="42">
        <f>+C49+1</f>
        <v>36</v>
      </c>
      <c r="D50" s="35" t="s">
        <v>715</v>
      </c>
      <c r="E50" s="36">
        <v>395.9116</v>
      </c>
      <c r="F50" s="37">
        <v>5</v>
      </c>
      <c r="G50" s="39">
        <f>+E50/F50</f>
        <v>79.18232</v>
      </c>
      <c r="H50" s="36">
        <v>-2.489</v>
      </c>
      <c r="I50" s="36">
        <v>121.6527</v>
      </c>
      <c r="J50" s="36">
        <v>10.156</v>
      </c>
      <c r="K50" s="36">
        <v>2.3205</v>
      </c>
      <c r="L50" s="36">
        <v>-0.258</v>
      </c>
      <c r="M50" s="25">
        <f t="shared" si="5"/>
        <v>17.343600000000002</v>
      </c>
      <c r="N50" s="36">
        <v>-17.6016</v>
      </c>
      <c r="O50" s="38">
        <v>0</v>
      </c>
      <c r="P50" s="38">
        <v>0</v>
      </c>
    </row>
    <row r="51" spans="1:16" ht="19.5" customHeight="1" outlineLevel="2">
      <c r="A51" s="34" t="s">
        <v>65</v>
      </c>
      <c r="B51" s="41" t="s">
        <v>96</v>
      </c>
      <c r="C51" s="42">
        <f>+C50+1</f>
        <v>37</v>
      </c>
      <c r="D51" s="35" t="s">
        <v>97</v>
      </c>
      <c r="E51" s="36">
        <v>83.16</v>
      </c>
      <c r="F51" s="37">
        <v>10</v>
      </c>
      <c r="G51" s="39">
        <f t="shared" si="4"/>
        <v>8.315999999999999</v>
      </c>
      <c r="H51" s="36">
        <v>46.544</v>
      </c>
      <c r="I51" s="36">
        <v>48.703</v>
      </c>
      <c r="J51" s="36">
        <v>3.712</v>
      </c>
      <c r="K51" s="36">
        <v>0.003</v>
      </c>
      <c r="L51" s="36">
        <v>1.511</v>
      </c>
      <c r="M51" s="25">
        <f t="shared" si="5"/>
        <v>0</v>
      </c>
      <c r="N51" s="36">
        <v>1.511</v>
      </c>
      <c r="O51" s="38">
        <v>0</v>
      </c>
      <c r="P51" s="38">
        <v>0</v>
      </c>
    </row>
    <row r="52" spans="1:16" ht="19.5" customHeight="1" outlineLevel="2">
      <c r="A52" s="34" t="s">
        <v>65</v>
      </c>
      <c r="B52" s="41" t="s">
        <v>98</v>
      </c>
      <c r="C52" s="42">
        <f t="shared" si="2"/>
        <v>38</v>
      </c>
      <c r="D52" s="35" t="s">
        <v>99</v>
      </c>
      <c r="E52" s="36">
        <v>182.574</v>
      </c>
      <c r="F52" s="37">
        <v>10</v>
      </c>
      <c r="G52" s="39">
        <f t="shared" si="4"/>
        <v>18.2574</v>
      </c>
      <c r="H52" s="36">
        <v>232.898</v>
      </c>
      <c r="I52" s="36">
        <v>319.009</v>
      </c>
      <c r="J52" s="36">
        <v>110.795</v>
      </c>
      <c r="K52" s="36">
        <v>0</v>
      </c>
      <c r="L52" s="36">
        <v>32.996</v>
      </c>
      <c r="M52" s="25">
        <f t="shared" si="5"/>
        <v>0</v>
      </c>
      <c r="N52" s="36">
        <v>32.996</v>
      </c>
      <c r="O52" s="38">
        <v>13.5</v>
      </c>
      <c r="P52" s="38">
        <v>0</v>
      </c>
    </row>
    <row r="53" spans="1:16" ht="19.5" customHeight="1" outlineLevel="2">
      <c r="A53" s="34" t="s">
        <v>65</v>
      </c>
      <c r="B53" s="41" t="s">
        <v>100</v>
      </c>
      <c r="C53" s="42">
        <f t="shared" si="2"/>
        <v>39</v>
      </c>
      <c r="D53" s="35" t="s">
        <v>101</v>
      </c>
      <c r="E53" s="36">
        <v>75.778</v>
      </c>
      <c r="F53" s="37">
        <v>10</v>
      </c>
      <c r="G53" s="39">
        <f t="shared" si="4"/>
        <v>7.577800000000001</v>
      </c>
      <c r="H53" s="36">
        <v>3.298</v>
      </c>
      <c r="I53" s="36">
        <v>13.279</v>
      </c>
      <c r="J53" s="36">
        <v>-2.454</v>
      </c>
      <c r="K53" s="36">
        <v>0</v>
      </c>
      <c r="L53" s="36">
        <v>-15.881</v>
      </c>
      <c r="M53" s="25">
        <f t="shared" si="5"/>
        <v>0.4009999999999998</v>
      </c>
      <c r="N53" s="36">
        <v>-16.282</v>
      </c>
      <c r="O53" s="38">
        <v>0</v>
      </c>
      <c r="P53" s="38">
        <v>0</v>
      </c>
    </row>
    <row r="54" spans="1:16" ht="19.5" customHeight="1" outlineLevel="2">
      <c r="A54" s="34" t="s">
        <v>65</v>
      </c>
      <c r="B54" s="41" t="s">
        <v>102</v>
      </c>
      <c r="C54" s="42">
        <f t="shared" si="2"/>
        <v>40</v>
      </c>
      <c r="D54" s="35" t="s">
        <v>103</v>
      </c>
      <c r="E54" s="36">
        <v>250</v>
      </c>
      <c r="F54" s="37">
        <v>10</v>
      </c>
      <c r="G54" s="39">
        <f t="shared" si="4"/>
        <v>25</v>
      </c>
      <c r="H54" s="36">
        <v>250.393</v>
      </c>
      <c r="I54" s="36">
        <v>390.605</v>
      </c>
      <c r="J54" s="36">
        <v>10.675</v>
      </c>
      <c r="K54" s="36">
        <v>0</v>
      </c>
      <c r="L54" s="36">
        <v>4.671</v>
      </c>
      <c r="M54" s="25">
        <f t="shared" si="5"/>
        <v>0.4610000000000003</v>
      </c>
      <c r="N54" s="36">
        <v>4.21</v>
      </c>
      <c r="O54" s="38">
        <v>0</v>
      </c>
      <c r="P54" s="38">
        <v>0</v>
      </c>
    </row>
    <row r="55" spans="1:16" ht="19.5" customHeight="1" outlineLevel="2">
      <c r="A55" s="34" t="s">
        <v>65</v>
      </c>
      <c r="B55" s="41"/>
      <c r="C55" s="42">
        <f>+C54+1</f>
        <v>41</v>
      </c>
      <c r="D55" s="35" t="s">
        <v>714</v>
      </c>
      <c r="E55" s="36">
        <v>125.4</v>
      </c>
      <c r="F55" s="37">
        <v>10</v>
      </c>
      <c r="G55" s="39">
        <f>+E55/F55</f>
        <v>12.540000000000001</v>
      </c>
      <c r="H55" s="36">
        <v>89.244</v>
      </c>
      <c r="I55" s="36">
        <v>98.5407</v>
      </c>
      <c r="J55" s="36">
        <v>6.5589</v>
      </c>
      <c r="K55" s="36">
        <v>0</v>
      </c>
      <c r="L55" s="36">
        <v>8.7614</v>
      </c>
      <c r="M55" s="25">
        <f t="shared" si="5"/>
        <v>0.0037000000000002586</v>
      </c>
      <c r="N55" s="36">
        <v>8.7577</v>
      </c>
      <c r="O55" s="38">
        <v>1</v>
      </c>
      <c r="P55" s="38">
        <v>0</v>
      </c>
    </row>
    <row r="56" spans="1:16" ht="19.5" customHeight="1" outlineLevel="2">
      <c r="A56" s="34" t="s">
        <v>65</v>
      </c>
      <c r="B56" s="41" t="s">
        <v>104</v>
      </c>
      <c r="C56" s="42">
        <f>+C55+1</f>
        <v>42</v>
      </c>
      <c r="D56" s="35" t="s">
        <v>105</v>
      </c>
      <c r="E56" s="36">
        <v>50</v>
      </c>
      <c r="F56" s="37">
        <v>10</v>
      </c>
      <c r="G56" s="39">
        <f t="shared" si="4"/>
        <v>5</v>
      </c>
      <c r="H56" s="36">
        <v>59.633</v>
      </c>
      <c r="I56" s="36">
        <v>107.377</v>
      </c>
      <c r="J56" s="36">
        <v>14.154</v>
      </c>
      <c r="K56" s="36">
        <v>0</v>
      </c>
      <c r="L56" s="36">
        <v>7.817</v>
      </c>
      <c r="M56" s="25">
        <f t="shared" si="5"/>
        <v>0</v>
      </c>
      <c r="N56" s="36">
        <v>7.817</v>
      </c>
      <c r="O56" s="38">
        <v>12.5</v>
      </c>
      <c r="P56" s="38">
        <v>0</v>
      </c>
    </row>
    <row r="57" spans="1:16" ht="19.5" customHeight="1" outlineLevel="2">
      <c r="A57" s="34" t="s">
        <v>65</v>
      </c>
      <c r="B57" s="41" t="s">
        <v>106</v>
      </c>
      <c r="C57" s="42">
        <f t="shared" si="2"/>
        <v>43</v>
      </c>
      <c r="D57" s="35" t="s">
        <v>107</v>
      </c>
      <c r="E57" s="36">
        <v>872.176</v>
      </c>
      <c r="F57" s="37">
        <v>10</v>
      </c>
      <c r="G57" s="39">
        <f t="shared" si="4"/>
        <v>87.2176</v>
      </c>
      <c r="H57" s="36">
        <v>490.93</v>
      </c>
      <c r="I57" s="36">
        <v>543.15</v>
      </c>
      <c r="J57" s="36">
        <v>101.138</v>
      </c>
      <c r="K57" s="36">
        <v>0</v>
      </c>
      <c r="L57" s="36">
        <v>53.975</v>
      </c>
      <c r="M57" s="25">
        <f t="shared" si="5"/>
        <v>0.9440000000000026</v>
      </c>
      <c r="N57" s="36">
        <v>53.031</v>
      </c>
      <c r="O57" s="38">
        <v>0</v>
      </c>
      <c r="P57" s="38">
        <v>0</v>
      </c>
    </row>
    <row r="58" spans="1:16" ht="19.5" customHeight="1" outlineLevel="2">
      <c r="A58" s="34" t="s">
        <v>65</v>
      </c>
      <c r="B58" s="41"/>
      <c r="C58" s="42">
        <f t="shared" si="2"/>
        <v>44</v>
      </c>
      <c r="D58" s="35" t="s">
        <v>727</v>
      </c>
      <c r="E58" s="36">
        <v>340.2</v>
      </c>
      <c r="F58" s="37">
        <v>10</v>
      </c>
      <c r="G58" s="39">
        <f>+E58/F58</f>
        <v>34.019999999999996</v>
      </c>
      <c r="H58" s="36">
        <v>416.2424</v>
      </c>
      <c r="I58" s="36">
        <v>1039.822</v>
      </c>
      <c r="J58" s="36">
        <v>26.3897</v>
      </c>
      <c r="K58" s="36">
        <v>0</v>
      </c>
      <c r="L58" s="36">
        <v>64.1475</v>
      </c>
      <c r="M58" s="25">
        <f>+L58-N58</f>
        <v>0</v>
      </c>
      <c r="N58" s="36">
        <v>64.1475</v>
      </c>
      <c r="O58" s="38">
        <v>15.5</v>
      </c>
      <c r="P58" s="38">
        <v>0</v>
      </c>
    </row>
    <row r="59" spans="1:16" ht="19.5" customHeight="1" outlineLevel="2">
      <c r="A59" s="34" t="s">
        <v>65</v>
      </c>
      <c r="B59" s="41" t="s">
        <v>84</v>
      </c>
      <c r="C59" s="42">
        <f t="shared" si="2"/>
        <v>45</v>
      </c>
      <c r="D59" s="35" t="s">
        <v>85</v>
      </c>
      <c r="E59" s="36">
        <v>374.22</v>
      </c>
      <c r="F59" s="37">
        <v>10</v>
      </c>
      <c r="G59" s="39">
        <f t="shared" si="4"/>
        <v>37.422000000000004</v>
      </c>
      <c r="H59" s="36">
        <v>741.205</v>
      </c>
      <c r="I59" s="36">
        <v>2339.388</v>
      </c>
      <c r="J59" s="36">
        <v>915.902</v>
      </c>
      <c r="K59" s="36">
        <v>81.128</v>
      </c>
      <c r="L59" s="36">
        <v>114.017</v>
      </c>
      <c r="M59" s="25">
        <f t="shared" si="5"/>
        <v>0</v>
      </c>
      <c r="N59" s="36">
        <v>114.017</v>
      </c>
      <c r="O59" s="38">
        <v>25</v>
      </c>
      <c r="P59" s="38">
        <v>0</v>
      </c>
    </row>
    <row r="60" spans="1:16" ht="19.5" customHeight="1" outlineLevel="2">
      <c r="A60" s="34" t="s">
        <v>65</v>
      </c>
      <c r="B60" s="41" t="s">
        <v>108</v>
      </c>
      <c r="C60" s="42">
        <f t="shared" si="2"/>
        <v>46</v>
      </c>
      <c r="D60" s="35" t="s">
        <v>109</v>
      </c>
      <c r="E60" s="36">
        <v>140.8</v>
      </c>
      <c r="F60" s="37">
        <v>10</v>
      </c>
      <c r="G60" s="39">
        <f t="shared" si="4"/>
        <v>14.080000000000002</v>
      </c>
      <c r="H60" s="36">
        <v>110.01</v>
      </c>
      <c r="I60" s="36">
        <v>118.98</v>
      </c>
      <c r="J60" s="36">
        <v>18.865</v>
      </c>
      <c r="K60" s="36">
        <v>0.001</v>
      </c>
      <c r="L60" s="36">
        <v>17.892</v>
      </c>
      <c r="M60" s="25">
        <f t="shared" si="5"/>
        <v>0</v>
      </c>
      <c r="N60" s="36">
        <v>17.892</v>
      </c>
      <c r="O60" s="38">
        <v>5</v>
      </c>
      <c r="P60" s="38">
        <v>0</v>
      </c>
    </row>
    <row r="61" spans="1:16" ht="19.5" customHeight="1" outlineLevel="2">
      <c r="A61" s="34" t="s">
        <v>65</v>
      </c>
      <c r="B61" s="41" t="s">
        <v>110</v>
      </c>
      <c r="C61" s="42">
        <f t="shared" si="2"/>
        <v>47</v>
      </c>
      <c r="D61" s="35" t="s">
        <v>111</v>
      </c>
      <c r="E61" s="36">
        <v>128.7</v>
      </c>
      <c r="F61" s="37">
        <v>10</v>
      </c>
      <c r="G61" s="39">
        <f t="shared" si="4"/>
        <v>12.87</v>
      </c>
      <c r="H61" s="36">
        <v>58.68</v>
      </c>
      <c r="I61" s="36">
        <v>63.037</v>
      </c>
      <c r="J61" s="36">
        <v>11.9</v>
      </c>
      <c r="K61" s="36">
        <v>0</v>
      </c>
      <c r="L61" s="36">
        <v>11.643</v>
      </c>
      <c r="M61" s="25">
        <f t="shared" si="5"/>
        <v>0</v>
      </c>
      <c r="N61" s="36">
        <v>11.643</v>
      </c>
      <c r="O61" s="38">
        <v>0</v>
      </c>
      <c r="P61" s="38">
        <v>0</v>
      </c>
    </row>
    <row r="62" spans="1:16" ht="19.5" customHeight="1" outlineLevel="2">
      <c r="A62" s="34" t="s">
        <v>65</v>
      </c>
      <c r="B62" s="41" t="s">
        <v>112</v>
      </c>
      <c r="C62" s="42">
        <f t="shared" si="2"/>
        <v>48</v>
      </c>
      <c r="D62" s="35" t="s">
        <v>113</v>
      </c>
      <c r="E62" s="36">
        <v>273</v>
      </c>
      <c r="F62" s="37">
        <v>10</v>
      </c>
      <c r="G62" s="39">
        <f t="shared" si="4"/>
        <v>27.3</v>
      </c>
      <c r="H62" s="36">
        <v>403.99</v>
      </c>
      <c r="I62" s="36">
        <v>463.349</v>
      </c>
      <c r="J62" s="36">
        <v>47.046</v>
      </c>
      <c r="K62" s="36">
        <v>0.756</v>
      </c>
      <c r="L62" s="36">
        <v>0.645</v>
      </c>
      <c r="M62" s="25">
        <f t="shared" si="5"/>
        <v>0</v>
      </c>
      <c r="N62" s="36">
        <v>0.645</v>
      </c>
      <c r="O62" s="38">
        <v>0</v>
      </c>
      <c r="P62" s="38">
        <v>0</v>
      </c>
    </row>
    <row r="63" spans="1:16" ht="19.5" customHeight="1" outlineLevel="2">
      <c r="A63" s="34" t="s">
        <v>65</v>
      </c>
      <c r="B63" s="41" t="s">
        <v>667</v>
      </c>
      <c r="C63" s="42">
        <f>+C62+1</f>
        <v>49</v>
      </c>
      <c r="D63" s="35" t="s">
        <v>668</v>
      </c>
      <c r="E63" s="36">
        <v>263.8658</v>
      </c>
      <c r="F63" s="37">
        <v>10</v>
      </c>
      <c r="G63" s="39">
        <f>+E63/F63</f>
        <v>26.38658</v>
      </c>
      <c r="H63" s="36">
        <v>325.413</v>
      </c>
      <c r="I63" s="36">
        <v>677.492</v>
      </c>
      <c r="J63" s="36">
        <v>87.865</v>
      </c>
      <c r="K63" s="36">
        <v>17.853</v>
      </c>
      <c r="L63" s="36">
        <v>-2.35</v>
      </c>
      <c r="M63" s="25">
        <f t="shared" si="5"/>
        <v>0</v>
      </c>
      <c r="N63" s="36">
        <v>-2.35</v>
      </c>
      <c r="O63" s="38">
        <v>0</v>
      </c>
      <c r="P63" s="38">
        <v>0</v>
      </c>
    </row>
    <row r="64" spans="1:16" ht="19.5" customHeight="1" outlineLevel="2" thickBot="1">
      <c r="A64" s="34" t="s">
        <v>65</v>
      </c>
      <c r="B64" s="41" t="s">
        <v>116</v>
      </c>
      <c r="C64" s="71">
        <f>+C62+1</f>
        <v>49</v>
      </c>
      <c r="D64" s="60" t="s">
        <v>117</v>
      </c>
      <c r="E64" s="61">
        <v>136.4</v>
      </c>
      <c r="F64" s="62">
        <v>10</v>
      </c>
      <c r="G64" s="64">
        <f t="shared" si="4"/>
        <v>13.64</v>
      </c>
      <c r="H64" s="61">
        <v>1.731</v>
      </c>
      <c r="I64" s="61">
        <v>6.201</v>
      </c>
      <c r="J64" s="61">
        <v>5.111</v>
      </c>
      <c r="K64" s="61">
        <v>0</v>
      </c>
      <c r="L64" s="61">
        <v>3.229</v>
      </c>
      <c r="M64" s="25">
        <f t="shared" si="5"/>
        <v>0</v>
      </c>
      <c r="N64" s="61">
        <v>3.229</v>
      </c>
      <c r="O64" s="63">
        <v>0</v>
      </c>
      <c r="P64" s="63">
        <v>0</v>
      </c>
    </row>
    <row r="65" spans="1:16" s="58" customFormat="1" ht="19.5" customHeight="1" outlineLevel="1" thickBot="1">
      <c r="A65" s="35" t="s">
        <v>575</v>
      </c>
      <c r="B65" s="57"/>
      <c r="C65" s="72">
        <f>COUNT(C30:C64)</f>
        <v>35</v>
      </c>
      <c r="D65" s="73"/>
      <c r="E65" s="73">
        <f>SUBTOTAL(9,E30:E64)</f>
        <v>8080.5633</v>
      </c>
      <c r="F65" s="74"/>
      <c r="G65" s="75">
        <f aca="true" t="shared" si="6" ref="G65:N65">SUBTOTAL(9,G30:G64)</f>
        <v>878.02749</v>
      </c>
      <c r="H65" s="73">
        <f t="shared" si="6"/>
        <v>8548.6603</v>
      </c>
      <c r="I65" s="73">
        <f t="shared" si="6"/>
        <v>18163.145</v>
      </c>
      <c r="J65" s="73">
        <f t="shared" si="6"/>
        <v>4505.1046</v>
      </c>
      <c r="K65" s="73">
        <f t="shared" si="6"/>
        <v>404.49549999999994</v>
      </c>
      <c r="L65" s="73">
        <f t="shared" si="6"/>
        <v>1017.1623000000001</v>
      </c>
      <c r="M65" s="75">
        <f t="shared" si="6"/>
        <v>56.9733</v>
      </c>
      <c r="N65" s="73">
        <f t="shared" si="6"/>
        <v>960.189</v>
      </c>
      <c r="O65" s="76"/>
      <c r="P65" s="76"/>
    </row>
    <row r="66" spans="1:16" s="58" customFormat="1" ht="19.5" customHeight="1" outlineLevel="1">
      <c r="A66" s="35"/>
      <c r="B66" s="57"/>
      <c r="C66" s="77"/>
      <c r="D66" s="78"/>
      <c r="E66" s="50"/>
      <c r="F66" s="47"/>
      <c r="G66" s="33"/>
      <c r="H66" s="50"/>
      <c r="I66" s="50"/>
      <c r="J66" s="50"/>
      <c r="K66" s="50"/>
      <c r="L66" s="50"/>
      <c r="M66" s="33"/>
      <c r="N66" s="50"/>
      <c r="O66" s="79"/>
      <c r="P66" s="79"/>
    </row>
    <row r="67" spans="1:16" s="58" customFormat="1" ht="19.5" customHeight="1" outlineLevel="1">
      <c r="A67" s="35"/>
      <c r="B67" s="57"/>
      <c r="C67" s="77"/>
      <c r="D67" s="40" t="s">
        <v>605</v>
      </c>
      <c r="E67" s="50"/>
      <c r="F67" s="47"/>
      <c r="G67" s="33"/>
      <c r="H67" s="50"/>
      <c r="I67" s="50"/>
      <c r="J67" s="50"/>
      <c r="K67" s="50"/>
      <c r="L67" s="50"/>
      <c r="M67" s="33"/>
      <c r="N67" s="50"/>
      <c r="O67" s="79"/>
      <c r="P67" s="79"/>
    </row>
    <row r="68" spans="1:16" s="58" customFormat="1" ht="19.5" customHeight="1" outlineLevel="1">
      <c r="A68" s="35"/>
      <c r="B68" s="57"/>
      <c r="C68" s="77"/>
      <c r="D68" s="78"/>
      <c r="E68" s="50"/>
      <c r="F68" s="47"/>
      <c r="G68" s="33"/>
      <c r="H68" s="50"/>
      <c r="I68" s="50"/>
      <c r="J68" s="50"/>
      <c r="K68" s="50"/>
      <c r="L68" s="50"/>
      <c r="M68" s="33"/>
      <c r="N68" s="50"/>
      <c r="O68" s="79"/>
      <c r="P68" s="79"/>
    </row>
    <row r="69" spans="1:16" ht="19.5" customHeight="1" outlineLevel="2">
      <c r="A69" s="34" t="s">
        <v>118</v>
      </c>
      <c r="B69" s="41" t="s">
        <v>119</v>
      </c>
      <c r="C69" s="80">
        <f>+C64+1</f>
        <v>50</v>
      </c>
      <c r="D69" s="48" t="s">
        <v>120</v>
      </c>
      <c r="E69" s="52">
        <v>104.544</v>
      </c>
      <c r="F69" s="51">
        <v>10</v>
      </c>
      <c r="G69" s="25">
        <f aca="true" t="shared" si="7" ref="G69:G87">+E69/F69</f>
        <v>10.4544</v>
      </c>
      <c r="H69" s="52">
        <v>96.259</v>
      </c>
      <c r="I69" s="52">
        <v>120.068</v>
      </c>
      <c r="J69" s="52">
        <v>9.683</v>
      </c>
      <c r="K69" s="52">
        <v>0.43</v>
      </c>
      <c r="L69" s="52">
        <v>4.747</v>
      </c>
      <c r="M69" s="25">
        <f aca="true" t="shared" si="8" ref="M69:M87">+L69-N69</f>
        <v>0.06700000000000017</v>
      </c>
      <c r="N69" s="52">
        <v>4.68</v>
      </c>
      <c r="O69" s="54">
        <v>0</v>
      </c>
      <c r="P69" s="54">
        <v>0</v>
      </c>
    </row>
    <row r="70" spans="1:16" ht="19.5" customHeight="1" outlineLevel="2">
      <c r="A70" s="34" t="s">
        <v>118</v>
      </c>
      <c r="B70" s="41" t="s">
        <v>121</v>
      </c>
      <c r="C70" s="42">
        <f t="shared" si="2"/>
        <v>51</v>
      </c>
      <c r="D70" s="35" t="s">
        <v>122</v>
      </c>
      <c r="E70" s="36">
        <v>324</v>
      </c>
      <c r="F70" s="37">
        <v>10</v>
      </c>
      <c r="G70" s="39">
        <f t="shared" si="7"/>
        <v>32.4</v>
      </c>
      <c r="H70" s="36">
        <v>774.121</v>
      </c>
      <c r="I70" s="36">
        <v>7982.038</v>
      </c>
      <c r="J70" s="36">
        <v>832.578</v>
      </c>
      <c r="K70" s="36">
        <v>526.091</v>
      </c>
      <c r="L70" s="36">
        <v>139.443</v>
      </c>
      <c r="M70" s="25">
        <f t="shared" si="8"/>
        <v>30.311000000000007</v>
      </c>
      <c r="N70" s="36">
        <v>109.132</v>
      </c>
      <c r="O70" s="38">
        <v>15</v>
      </c>
      <c r="P70" s="38">
        <v>0</v>
      </c>
    </row>
    <row r="71" spans="1:16" ht="19.5" customHeight="1" outlineLevel="2">
      <c r="A71" s="34" t="s">
        <v>118</v>
      </c>
      <c r="B71" s="41" t="s">
        <v>123</v>
      </c>
      <c r="C71" s="42">
        <f t="shared" si="2"/>
        <v>52</v>
      </c>
      <c r="D71" s="35" t="s">
        <v>124</v>
      </c>
      <c r="E71" s="36">
        <v>107.444</v>
      </c>
      <c r="F71" s="37">
        <v>10</v>
      </c>
      <c r="G71" s="39">
        <f t="shared" si="7"/>
        <v>10.7444</v>
      </c>
      <c r="H71" s="36">
        <v>132.159</v>
      </c>
      <c r="I71" s="36">
        <v>365.739</v>
      </c>
      <c r="J71" s="36">
        <v>32.211</v>
      </c>
      <c r="K71" s="36">
        <v>12.654</v>
      </c>
      <c r="L71" s="36">
        <v>-3.577</v>
      </c>
      <c r="M71" s="25">
        <f t="shared" si="8"/>
        <v>-2.166</v>
      </c>
      <c r="N71" s="36">
        <v>-1.411</v>
      </c>
      <c r="O71" s="38">
        <v>0</v>
      </c>
      <c r="P71" s="38">
        <v>0</v>
      </c>
    </row>
    <row r="72" spans="1:16" ht="19.5" customHeight="1" outlineLevel="2">
      <c r="A72" s="34" t="s">
        <v>118</v>
      </c>
      <c r="B72" s="41" t="s">
        <v>125</v>
      </c>
      <c r="C72" s="42">
        <f t="shared" si="2"/>
        <v>53</v>
      </c>
      <c r="D72" s="35" t="s">
        <v>126</v>
      </c>
      <c r="E72" s="36">
        <v>265.657</v>
      </c>
      <c r="F72" s="37">
        <v>10</v>
      </c>
      <c r="G72" s="39">
        <f t="shared" si="7"/>
        <v>26.5657</v>
      </c>
      <c r="H72" s="36">
        <v>459.544</v>
      </c>
      <c r="I72" s="36">
        <v>3475.594</v>
      </c>
      <c r="J72" s="36">
        <v>302.396</v>
      </c>
      <c r="K72" s="36">
        <v>119.997</v>
      </c>
      <c r="L72" s="36">
        <v>84.294</v>
      </c>
      <c r="M72" s="25">
        <f t="shared" si="8"/>
        <v>7.5</v>
      </c>
      <c r="N72" s="36">
        <v>76.794</v>
      </c>
      <c r="O72" s="38">
        <v>12.5</v>
      </c>
      <c r="P72" s="38">
        <v>12.5</v>
      </c>
    </row>
    <row r="73" spans="1:16" ht="19.5" customHeight="1" outlineLevel="2">
      <c r="A73" s="34" t="s">
        <v>118</v>
      </c>
      <c r="B73" s="41" t="s">
        <v>127</v>
      </c>
      <c r="C73" s="42">
        <f t="shared" si="2"/>
        <v>54</v>
      </c>
      <c r="D73" s="35" t="s">
        <v>128</v>
      </c>
      <c r="E73" s="36">
        <v>180</v>
      </c>
      <c r="F73" s="37">
        <v>10</v>
      </c>
      <c r="G73" s="39">
        <f t="shared" si="7"/>
        <v>18</v>
      </c>
      <c r="H73" s="36">
        <v>300.323</v>
      </c>
      <c r="I73" s="36">
        <v>1076.365</v>
      </c>
      <c r="J73" s="36">
        <v>102.47</v>
      </c>
      <c r="K73" s="36">
        <v>34.249</v>
      </c>
      <c r="L73" s="36">
        <v>40.399</v>
      </c>
      <c r="M73" s="25">
        <f t="shared" si="8"/>
        <v>-39.971999999999994</v>
      </c>
      <c r="N73" s="36">
        <v>80.371</v>
      </c>
      <c r="O73" s="38">
        <v>15</v>
      </c>
      <c r="P73" s="38">
        <v>11.11</v>
      </c>
    </row>
    <row r="74" spans="1:16" ht="19.5" customHeight="1" outlineLevel="2">
      <c r="A74" s="34" t="s">
        <v>118</v>
      </c>
      <c r="B74" s="41" t="s">
        <v>129</v>
      </c>
      <c r="C74" s="42">
        <f t="shared" si="2"/>
        <v>55</v>
      </c>
      <c r="D74" s="35" t="s">
        <v>130</v>
      </c>
      <c r="E74" s="36">
        <v>251.35</v>
      </c>
      <c r="F74" s="37">
        <v>10</v>
      </c>
      <c r="G74" s="39">
        <f t="shared" si="7"/>
        <v>25.134999999999998</v>
      </c>
      <c r="H74" s="36">
        <v>331.01</v>
      </c>
      <c r="I74" s="36">
        <v>786.621</v>
      </c>
      <c r="J74" s="36">
        <v>67.707</v>
      </c>
      <c r="K74" s="36">
        <v>12.12</v>
      </c>
      <c r="L74" s="36">
        <v>37.591</v>
      </c>
      <c r="M74" s="25">
        <f t="shared" si="8"/>
        <v>1.0480000000000018</v>
      </c>
      <c r="N74" s="36">
        <v>36.543</v>
      </c>
      <c r="O74" s="38">
        <v>10</v>
      </c>
      <c r="P74" s="38">
        <v>0</v>
      </c>
    </row>
    <row r="75" spans="1:16" ht="19.5" customHeight="1" outlineLevel="2">
      <c r="A75" s="34" t="s">
        <v>118</v>
      </c>
      <c r="B75" s="41" t="s">
        <v>131</v>
      </c>
      <c r="C75" s="42">
        <f t="shared" si="2"/>
        <v>56</v>
      </c>
      <c r="D75" s="35" t="s">
        <v>132</v>
      </c>
      <c r="E75" s="36">
        <v>54</v>
      </c>
      <c r="F75" s="37">
        <v>10</v>
      </c>
      <c r="G75" s="39">
        <f t="shared" si="7"/>
        <v>5.4</v>
      </c>
      <c r="H75" s="36">
        <v>85.66</v>
      </c>
      <c r="I75" s="36">
        <v>101.152</v>
      </c>
      <c r="J75" s="36">
        <v>5.969</v>
      </c>
      <c r="K75" s="36">
        <v>0.015</v>
      </c>
      <c r="L75" s="36">
        <v>0.342</v>
      </c>
      <c r="M75" s="25">
        <f t="shared" si="8"/>
        <v>-3.419</v>
      </c>
      <c r="N75" s="36">
        <v>3.761</v>
      </c>
      <c r="O75" s="38">
        <v>0</v>
      </c>
      <c r="P75" s="38">
        <v>0</v>
      </c>
    </row>
    <row r="76" spans="1:16" ht="19.5" customHeight="1" outlineLevel="2">
      <c r="A76" s="34" t="s">
        <v>118</v>
      </c>
      <c r="B76" s="41" t="s">
        <v>166</v>
      </c>
      <c r="C76" s="42">
        <f t="shared" si="2"/>
        <v>57</v>
      </c>
      <c r="D76" s="35" t="s">
        <v>167</v>
      </c>
      <c r="E76" s="36">
        <v>95.368</v>
      </c>
      <c r="F76" s="37">
        <v>10</v>
      </c>
      <c r="G76" s="39">
        <f t="shared" si="7"/>
        <v>9.5368</v>
      </c>
      <c r="H76" s="36">
        <v>26.674</v>
      </c>
      <c r="I76" s="36">
        <v>124.931</v>
      </c>
      <c r="J76" s="36">
        <v>0.881</v>
      </c>
      <c r="K76" s="36">
        <v>0</v>
      </c>
      <c r="L76" s="36">
        <v>9.837</v>
      </c>
      <c r="M76" s="25">
        <f t="shared" si="8"/>
        <v>0.18900000000000006</v>
      </c>
      <c r="N76" s="36">
        <v>9.648</v>
      </c>
      <c r="O76" s="38">
        <v>0</v>
      </c>
      <c r="P76" s="38">
        <v>0</v>
      </c>
    </row>
    <row r="77" spans="1:16" ht="19.5" customHeight="1" outlineLevel="2">
      <c r="A77" s="34" t="s">
        <v>118</v>
      </c>
      <c r="B77" s="41" t="s">
        <v>133</v>
      </c>
      <c r="C77" s="42">
        <f t="shared" si="2"/>
        <v>58</v>
      </c>
      <c r="D77" s="35" t="s">
        <v>134</v>
      </c>
      <c r="E77" s="36">
        <v>52.5</v>
      </c>
      <c r="F77" s="37">
        <v>10</v>
      </c>
      <c r="G77" s="39">
        <f t="shared" si="7"/>
        <v>5.25</v>
      </c>
      <c r="H77" s="36">
        <v>213.16</v>
      </c>
      <c r="I77" s="36">
        <v>539.302</v>
      </c>
      <c r="J77" s="36">
        <v>59.427</v>
      </c>
      <c r="K77" s="36">
        <v>5.226</v>
      </c>
      <c r="L77" s="36">
        <v>27.063</v>
      </c>
      <c r="M77" s="25">
        <f t="shared" si="8"/>
        <v>-0.20000000000000284</v>
      </c>
      <c r="N77" s="36">
        <v>27.263</v>
      </c>
      <c r="O77" s="38">
        <v>0</v>
      </c>
      <c r="P77" s="38">
        <v>0</v>
      </c>
    </row>
    <row r="78" spans="1:16" ht="19.5" customHeight="1" outlineLevel="2">
      <c r="A78" s="34" t="s">
        <v>118</v>
      </c>
      <c r="B78" s="41" t="s">
        <v>135</v>
      </c>
      <c r="C78" s="42">
        <f t="shared" si="2"/>
        <v>59</v>
      </c>
      <c r="D78" s="35" t="s">
        <v>136</v>
      </c>
      <c r="E78" s="36">
        <v>175</v>
      </c>
      <c r="F78" s="37">
        <v>10</v>
      </c>
      <c r="G78" s="39">
        <f t="shared" si="7"/>
        <v>17.5</v>
      </c>
      <c r="H78" s="36">
        <v>213.989</v>
      </c>
      <c r="I78" s="36">
        <v>1403.967</v>
      </c>
      <c r="J78" s="36">
        <v>123.539</v>
      </c>
      <c r="K78" s="36">
        <v>64.099</v>
      </c>
      <c r="L78" s="36">
        <v>8.093</v>
      </c>
      <c r="M78" s="25">
        <f t="shared" si="8"/>
        <v>-5.473000000000001</v>
      </c>
      <c r="N78" s="36">
        <v>13.566</v>
      </c>
      <c r="O78" s="38">
        <v>5</v>
      </c>
      <c r="P78" s="38">
        <v>0</v>
      </c>
    </row>
    <row r="79" spans="1:16" ht="19.5" customHeight="1" outlineLevel="2">
      <c r="A79" s="34" t="s">
        <v>118</v>
      </c>
      <c r="B79" s="41" t="s">
        <v>137</v>
      </c>
      <c r="C79" s="42">
        <f t="shared" si="2"/>
        <v>60</v>
      </c>
      <c r="D79" s="35" t="s">
        <v>138</v>
      </c>
      <c r="E79" s="36">
        <v>604.16</v>
      </c>
      <c r="F79" s="37">
        <v>10</v>
      </c>
      <c r="G79" s="39">
        <f t="shared" si="7"/>
        <v>60.416</v>
      </c>
      <c r="H79" s="36">
        <v>1664.812</v>
      </c>
      <c r="I79" s="36">
        <v>13236.264</v>
      </c>
      <c r="J79" s="36">
        <v>1555.895</v>
      </c>
      <c r="K79" s="36">
        <v>518.944</v>
      </c>
      <c r="L79" s="36">
        <v>306.381</v>
      </c>
      <c r="M79" s="25">
        <f t="shared" si="8"/>
        <v>40.03499999999997</v>
      </c>
      <c r="N79" s="36">
        <v>266.346</v>
      </c>
      <c r="O79" s="38">
        <v>30</v>
      </c>
      <c r="P79" s="38">
        <v>0</v>
      </c>
    </row>
    <row r="80" spans="1:16" ht="19.5" customHeight="1" outlineLevel="2">
      <c r="A80" s="34" t="s">
        <v>118</v>
      </c>
      <c r="B80" s="41" t="s">
        <v>139</v>
      </c>
      <c r="C80" s="42">
        <f t="shared" si="2"/>
        <v>61</v>
      </c>
      <c r="D80" s="35" t="s">
        <v>140</v>
      </c>
      <c r="E80" s="36">
        <v>170</v>
      </c>
      <c r="F80" s="37">
        <v>10</v>
      </c>
      <c r="G80" s="39">
        <f t="shared" si="7"/>
        <v>17</v>
      </c>
      <c r="H80" s="36">
        <v>220.093</v>
      </c>
      <c r="I80" s="36">
        <v>538.092</v>
      </c>
      <c r="J80" s="36">
        <v>45.598</v>
      </c>
      <c r="K80" s="36">
        <v>8.51</v>
      </c>
      <c r="L80" s="36">
        <v>20.139</v>
      </c>
      <c r="M80" s="25">
        <f t="shared" si="8"/>
        <v>3.3520000000000003</v>
      </c>
      <c r="N80" s="36">
        <v>16.787</v>
      </c>
      <c r="O80" s="38">
        <v>0</v>
      </c>
      <c r="P80" s="38">
        <v>0</v>
      </c>
    </row>
    <row r="81" spans="1:16" ht="19.5" customHeight="1" outlineLevel="2">
      <c r="A81" s="34" t="s">
        <v>118</v>
      </c>
      <c r="B81" s="41" t="s">
        <v>141</v>
      </c>
      <c r="C81" s="42">
        <f t="shared" si="2"/>
        <v>62</v>
      </c>
      <c r="D81" s="35" t="s">
        <v>142</v>
      </c>
      <c r="E81" s="36">
        <v>164.162</v>
      </c>
      <c r="F81" s="37">
        <v>10</v>
      </c>
      <c r="G81" s="39">
        <f t="shared" si="7"/>
        <v>16.4162</v>
      </c>
      <c r="H81" s="36">
        <v>-27.421</v>
      </c>
      <c r="I81" s="36">
        <v>519.724</v>
      </c>
      <c r="J81" s="36">
        <v>33.442</v>
      </c>
      <c r="K81" s="36">
        <v>45.053</v>
      </c>
      <c r="L81" s="36">
        <v>-8.467</v>
      </c>
      <c r="M81" s="25">
        <f t="shared" si="8"/>
        <v>0.5469999999999988</v>
      </c>
      <c r="N81" s="36">
        <v>-9.014</v>
      </c>
      <c r="O81" s="38">
        <v>0</v>
      </c>
      <c r="P81" s="38">
        <v>0</v>
      </c>
    </row>
    <row r="82" spans="1:16" ht="19.5" customHeight="1" outlineLevel="2">
      <c r="A82" s="34" t="s">
        <v>118</v>
      </c>
      <c r="B82" s="41" t="s">
        <v>143</v>
      </c>
      <c r="C82" s="42">
        <f t="shared" si="2"/>
        <v>63</v>
      </c>
      <c r="D82" s="35" t="s">
        <v>144</v>
      </c>
      <c r="E82" s="36">
        <v>220</v>
      </c>
      <c r="F82" s="37">
        <v>10</v>
      </c>
      <c r="G82" s="39">
        <f t="shared" si="7"/>
        <v>22</v>
      </c>
      <c r="H82" s="36">
        <v>325.578</v>
      </c>
      <c r="I82" s="36">
        <v>3746.362</v>
      </c>
      <c r="J82" s="36">
        <v>310.251</v>
      </c>
      <c r="K82" s="36">
        <v>144.676</v>
      </c>
      <c r="L82" s="36">
        <v>68.188</v>
      </c>
      <c r="M82" s="25">
        <f t="shared" si="8"/>
        <v>6.100000000000001</v>
      </c>
      <c r="N82" s="36">
        <v>62.088</v>
      </c>
      <c r="O82" s="38">
        <v>10</v>
      </c>
      <c r="P82" s="38">
        <v>15</v>
      </c>
    </row>
    <row r="83" spans="1:16" ht="19.5" customHeight="1" outlineLevel="2">
      <c r="A83" s="34" t="s">
        <v>118</v>
      </c>
      <c r="B83" s="41" t="s">
        <v>145</v>
      </c>
      <c r="C83" s="42">
        <f t="shared" si="2"/>
        <v>64</v>
      </c>
      <c r="D83" s="35" t="s">
        <v>146</v>
      </c>
      <c r="E83" s="36">
        <v>100</v>
      </c>
      <c r="F83" s="37">
        <v>10</v>
      </c>
      <c r="G83" s="39">
        <f t="shared" si="7"/>
        <v>10</v>
      </c>
      <c r="H83" s="36">
        <v>302.999</v>
      </c>
      <c r="I83" s="36">
        <v>2271.085</v>
      </c>
      <c r="J83" s="36">
        <v>199.421</v>
      </c>
      <c r="K83" s="36">
        <v>78.194</v>
      </c>
      <c r="L83" s="36">
        <v>40.96</v>
      </c>
      <c r="M83" s="25">
        <f t="shared" si="8"/>
        <v>2.451999999999998</v>
      </c>
      <c r="N83" s="36">
        <v>38.508</v>
      </c>
      <c r="O83" s="38">
        <v>10</v>
      </c>
      <c r="P83" s="38">
        <v>10</v>
      </c>
    </row>
    <row r="84" spans="1:16" ht="19.5" customHeight="1" outlineLevel="2">
      <c r="A84" s="34" t="s">
        <v>118</v>
      </c>
      <c r="B84" s="41" t="s">
        <v>147</v>
      </c>
      <c r="C84" s="42">
        <f t="shared" si="2"/>
        <v>65</v>
      </c>
      <c r="D84" s="35" t="s">
        <v>148</v>
      </c>
      <c r="E84" s="36">
        <v>200</v>
      </c>
      <c r="F84" s="37">
        <v>10</v>
      </c>
      <c r="G84" s="39">
        <f t="shared" si="7"/>
        <v>20</v>
      </c>
      <c r="H84" s="36">
        <v>227.709</v>
      </c>
      <c r="I84" s="36">
        <v>1045.447</v>
      </c>
      <c r="J84" s="36">
        <v>83.53</v>
      </c>
      <c r="K84" s="36">
        <v>22.214</v>
      </c>
      <c r="L84" s="36">
        <v>42.334</v>
      </c>
      <c r="M84" s="25">
        <f t="shared" si="8"/>
        <v>9.161000000000001</v>
      </c>
      <c r="N84" s="36">
        <v>33.173</v>
      </c>
      <c r="O84" s="38">
        <v>13</v>
      </c>
      <c r="P84" s="38">
        <v>0</v>
      </c>
    </row>
    <row r="85" spans="1:16" ht="19.5" customHeight="1" outlineLevel="2">
      <c r="A85" s="34" t="s">
        <v>118</v>
      </c>
      <c r="B85" s="41" t="s">
        <v>149</v>
      </c>
      <c r="C85" s="42">
        <f t="shared" si="2"/>
        <v>66</v>
      </c>
      <c r="D85" s="35" t="s">
        <v>150</v>
      </c>
      <c r="E85" s="36">
        <v>308.579</v>
      </c>
      <c r="F85" s="37">
        <v>10</v>
      </c>
      <c r="G85" s="39">
        <f t="shared" si="7"/>
        <v>30.8579</v>
      </c>
      <c r="H85" s="36">
        <v>580.247</v>
      </c>
      <c r="I85" s="36">
        <v>2165.924</v>
      </c>
      <c r="J85" s="36">
        <v>229.379</v>
      </c>
      <c r="K85" s="36">
        <v>60.76</v>
      </c>
      <c r="L85" s="36">
        <v>118.071</v>
      </c>
      <c r="M85" s="25">
        <f t="shared" si="8"/>
        <v>-2.242999999999995</v>
      </c>
      <c r="N85" s="36">
        <v>120.314</v>
      </c>
      <c r="O85" s="38">
        <v>15</v>
      </c>
      <c r="P85" s="38">
        <v>10</v>
      </c>
    </row>
    <row r="86" spans="1:16" ht="19.5" customHeight="1" outlineLevel="2">
      <c r="A86" s="34" t="s">
        <v>118</v>
      </c>
      <c r="B86" s="41" t="s">
        <v>151</v>
      </c>
      <c r="C86" s="42">
        <f t="shared" si="2"/>
        <v>67</v>
      </c>
      <c r="D86" s="35" t="s">
        <v>152</v>
      </c>
      <c r="E86" s="36">
        <v>301.769</v>
      </c>
      <c r="F86" s="37">
        <v>10</v>
      </c>
      <c r="G86" s="39">
        <f t="shared" si="7"/>
        <v>30.1769</v>
      </c>
      <c r="H86" s="36">
        <v>449.343</v>
      </c>
      <c r="I86" s="36">
        <v>3837.095</v>
      </c>
      <c r="J86" s="36">
        <v>376.609</v>
      </c>
      <c r="K86" s="36">
        <v>214.807</v>
      </c>
      <c r="L86" s="36">
        <v>100.329</v>
      </c>
      <c r="M86" s="25">
        <f t="shared" si="8"/>
        <v>24</v>
      </c>
      <c r="N86" s="36">
        <v>76.329</v>
      </c>
      <c r="O86" s="38">
        <v>5</v>
      </c>
      <c r="P86" s="38">
        <v>15</v>
      </c>
    </row>
    <row r="87" spans="1:16" ht="19.5" customHeight="1" outlineLevel="2" thickBot="1">
      <c r="A87" s="34" t="s">
        <v>118</v>
      </c>
      <c r="B87" s="41" t="s">
        <v>153</v>
      </c>
      <c r="C87" s="71">
        <f t="shared" si="2"/>
        <v>68</v>
      </c>
      <c r="D87" s="60" t="s">
        <v>154</v>
      </c>
      <c r="E87" s="61">
        <v>210</v>
      </c>
      <c r="F87" s="62">
        <v>10</v>
      </c>
      <c r="G87" s="64">
        <f t="shared" si="7"/>
        <v>21</v>
      </c>
      <c r="H87" s="61">
        <v>153.174</v>
      </c>
      <c r="I87" s="61">
        <v>215.567</v>
      </c>
      <c r="J87" s="61">
        <v>21.495</v>
      </c>
      <c r="K87" s="61">
        <v>0.341</v>
      </c>
      <c r="L87" s="61">
        <v>3.696</v>
      </c>
      <c r="M87" s="25">
        <f t="shared" si="8"/>
        <v>-3.374</v>
      </c>
      <c r="N87" s="61">
        <v>7.07</v>
      </c>
      <c r="O87" s="63">
        <v>0</v>
      </c>
      <c r="P87" s="63">
        <v>0</v>
      </c>
    </row>
    <row r="88" spans="1:16" s="58" customFormat="1" ht="19.5" customHeight="1" outlineLevel="1" thickBot="1">
      <c r="A88" s="35" t="s">
        <v>576</v>
      </c>
      <c r="B88" s="57"/>
      <c r="C88" s="72">
        <f>COUNT(C69:C87)</f>
        <v>19</v>
      </c>
      <c r="D88" s="73"/>
      <c r="E88" s="73">
        <f>SUBTOTAL(9,E69:E87)</f>
        <v>3888.5329999999994</v>
      </c>
      <c r="F88" s="74"/>
      <c r="G88" s="75">
        <f aca="true" t="shared" si="9" ref="G88:N88">SUBTOTAL(9,G69:G87)</f>
        <v>388.85329999999993</v>
      </c>
      <c r="H88" s="73">
        <f t="shared" si="9"/>
        <v>6529.432999999999</v>
      </c>
      <c r="I88" s="73">
        <f t="shared" si="9"/>
        <v>43551.337</v>
      </c>
      <c r="J88" s="73">
        <f t="shared" si="9"/>
        <v>4392.481000000001</v>
      </c>
      <c r="K88" s="73">
        <f t="shared" si="9"/>
        <v>1868.3799999999997</v>
      </c>
      <c r="L88" s="73">
        <f t="shared" si="9"/>
        <v>1039.863</v>
      </c>
      <c r="M88" s="75">
        <f t="shared" si="9"/>
        <v>67.91499999999999</v>
      </c>
      <c r="N88" s="73">
        <f t="shared" si="9"/>
        <v>971.948</v>
      </c>
      <c r="O88" s="76"/>
      <c r="P88" s="76"/>
    </row>
    <row r="89" spans="1:16" s="58" customFormat="1" ht="19.5" customHeight="1" outlineLevel="1">
      <c r="A89" s="35"/>
      <c r="B89" s="57"/>
      <c r="C89" s="77"/>
      <c r="D89" s="78"/>
      <c r="E89" s="50"/>
      <c r="F89" s="47"/>
      <c r="G89" s="33"/>
      <c r="H89" s="50"/>
      <c r="I89" s="50"/>
      <c r="J89" s="50"/>
      <c r="K89" s="50"/>
      <c r="L89" s="50"/>
      <c r="M89" s="33"/>
      <c r="N89" s="50"/>
      <c r="O89" s="79"/>
      <c r="P89" s="79"/>
    </row>
    <row r="90" spans="1:16" s="58" customFormat="1" ht="19.5" customHeight="1" outlineLevel="1">
      <c r="A90" s="35"/>
      <c r="B90" s="57"/>
      <c r="C90" s="77"/>
      <c r="D90" s="40" t="s">
        <v>606</v>
      </c>
      <c r="E90" s="50"/>
      <c r="F90" s="47"/>
      <c r="G90" s="33"/>
      <c r="H90" s="50"/>
      <c r="I90" s="50"/>
      <c r="J90" s="50"/>
      <c r="K90" s="50"/>
      <c r="L90" s="50"/>
      <c r="M90" s="33"/>
      <c r="N90" s="50"/>
      <c r="O90" s="79"/>
      <c r="P90" s="79"/>
    </row>
    <row r="91" spans="1:16" s="58" customFormat="1" ht="19.5" customHeight="1" outlineLevel="1">
      <c r="A91" s="35"/>
      <c r="B91" s="57"/>
      <c r="C91" s="77"/>
      <c r="D91" s="78"/>
      <c r="E91" s="50"/>
      <c r="F91" s="47"/>
      <c r="G91" s="33"/>
      <c r="H91" s="50"/>
      <c r="I91" s="50"/>
      <c r="J91" s="50"/>
      <c r="K91" s="50"/>
      <c r="L91" s="50"/>
      <c r="M91" s="33"/>
      <c r="N91" s="50"/>
      <c r="O91" s="79"/>
      <c r="P91" s="79"/>
    </row>
    <row r="92" spans="1:16" ht="19.5" customHeight="1" outlineLevel="2">
      <c r="A92" s="34" t="s">
        <v>155</v>
      </c>
      <c r="B92" s="41" t="s">
        <v>156</v>
      </c>
      <c r="C92" s="80">
        <f>+C87+1</f>
        <v>69</v>
      </c>
      <c r="D92" s="48" t="s">
        <v>157</v>
      </c>
      <c r="E92" s="52">
        <v>80</v>
      </c>
      <c r="F92" s="51">
        <v>10</v>
      </c>
      <c r="G92" s="25">
        <f aca="true" t="shared" si="10" ref="G92:G108">+E92/F92</f>
        <v>8</v>
      </c>
      <c r="H92" s="52">
        <v>3000.499</v>
      </c>
      <c r="I92" s="52">
        <v>3222.755</v>
      </c>
      <c r="J92" s="52">
        <v>1898.73</v>
      </c>
      <c r="K92" s="52">
        <v>32.295</v>
      </c>
      <c r="L92" s="52">
        <v>1753.904</v>
      </c>
      <c r="M92" s="25">
        <f aca="true" t="shared" si="11" ref="M92:M108">+L92-N92</f>
        <v>48.565000000000055</v>
      </c>
      <c r="N92" s="52">
        <v>1705.339</v>
      </c>
      <c r="O92" s="54">
        <v>150</v>
      </c>
      <c r="P92" s="54">
        <v>150</v>
      </c>
    </row>
    <row r="93" spans="1:16" ht="19.5" customHeight="1" outlineLevel="2">
      <c r="A93" s="34" t="s">
        <v>155</v>
      </c>
      <c r="B93" s="41" t="s">
        <v>182</v>
      </c>
      <c r="C93" s="42">
        <f t="shared" si="2"/>
        <v>70</v>
      </c>
      <c r="D93" s="35" t="s">
        <v>183</v>
      </c>
      <c r="E93" s="36">
        <v>100</v>
      </c>
      <c r="F93" s="37">
        <v>10</v>
      </c>
      <c r="G93" s="39">
        <f t="shared" si="10"/>
        <v>10</v>
      </c>
      <c r="H93" s="36">
        <v>-199.78</v>
      </c>
      <c r="I93" s="36">
        <v>101.479</v>
      </c>
      <c r="J93" s="36">
        <v>0.885</v>
      </c>
      <c r="K93" s="36">
        <v>0</v>
      </c>
      <c r="L93" s="36">
        <v>-18.066</v>
      </c>
      <c r="M93" s="25">
        <f t="shared" si="11"/>
        <v>0.0070000000000014495</v>
      </c>
      <c r="N93" s="36">
        <v>-18.073</v>
      </c>
      <c r="O93" s="38">
        <v>0</v>
      </c>
      <c r="P93" s="38">
        <v>0</v>
      </c>
    </row>
    <row r="94" spans="1:16" ht="19.5" customHeight="1" outlineLevel="2">
      <c r="A94" s="34" t="s">
        <v>155</v>
      </c>
      <c r="B94" s="41" t="s">
        <v>158</v>
      </c>
      <c r="C94" s="42">
        <f t="shared" si="2"/>
        <v>71</v>
      </c>
      <c r="D94" s="35" t="s">
        <v>159</v>
      </c>
      <c r="E94" s="36">
        <v>351.405</v>
      </c>
      <c r="F94" s="37">
        <v>10</v>
      </c>
      <c r="G94" s="39">
        <f t="shared" si="10"/>
        <v>35.140499999999996</v>
      </c>
      <c r="H94" s="36">
        <v>688.213</v>
      </c>
      <c r="I94" s="36">
        <v>5875.229</v>
      </c>
      <c r="J94" s="36">
        <v>662.6</v>
      </c>
      <c r="K94" s="36">
        <v>214.414</v>
      </c>
      <c r="L94" s="36">
        <v>229.17</v>
      </c>
      <c r="M94" s="25">
        <f t="shared" si="11"/>
        <v>51.78</v>
      </c>
      <c r="N94" s="36">
        <v>177.39</v>
      </c>
      <c r="O94" s="38">
        <v>10</v>
      </c>
      <c r="P94" s="38">
        <v>20</v>
      </c>
    </row>
    <row r="95" spans="1:16" ht="19.5" customHeight="1" outlineLevel="2">
      <c r="A95" s="34" t="s">
        <v>155</v>
      </c>
      <c r="B95" s="41" t="s">
        <v>853</v>
      </c>
      <c r="C95" s="42">
        <f>+C94+1</f>
        <v>72</v>
      </c>
      <c r="D95" s="35" t="s">
        <v>854</v>
      </c>
      <c r="E95" s="36">
        <v>1257.613</v>
      </c>
      <c r="F95" s="37">
        <v>10</v>
      </c>
      <c r="G95" s="39">
        <f>+E95/F95</f>
        <v>125.7613</v>
      </c>
      <c r="H95" s="36">
        <v>2054.33</v>
      </c>
      <c r="I95" s="36">
        <v>9407.159</v>
      </c>
      <c r="J95" s="36">
        <v>306.738</v>
      </c>
      <c r="K95" s="36">
        <v>457.306</v>
      </c>
      <c r="L95" s="36">
        <v>471.466</v>
      </c>
      <c r="M95" s="25">
        <f>+L95-N95</f>
        <v>11</v>
      </c>
      <c r="N95" s="36">
        <v>460.466</v>
      </c>
      <c r="O95" s="38">
        <v>0</v>
      </c>
      <c r="P95" s="38">
        <v>0</v>
      </c>
    </row>
    <row r="96" spans="1:16" ht="19.5" customHeight="1" outlineLevel="2">
      <c r="A96" s="34" t="s">
        <v>155</v>
      </c>
      <c r="B96" s="41" t="s">
        <v>160</v>
      </c>
      <c r="C96" s="42">
        <f>+C95+1</f>
        <v>73</v>
      </c>
      <c r="D96" s="35" t="s">
        <v>161</v>
      </c>
      <c r="E96" s="36">
        <v>300</v>
      </c>
      <c r="F96" s="37">
        <v>10</v>
      </c>
      <c r="G96" s="39">
        <f t="shared" si="10"/>
        <v>30</v>
      </c>
      <c r="H96" s="36">
        <v>373.276</v>
      </c>
      <c r="I96" s="36">
        <v>2742.118</v>
      </c>
      <c r="J96" s="36">
        <v>239.434</v>
      </c>
      <c r="K96" s="36">
        <v>0.462</v>
      </c>
      <c r="L96" s="36">
        <v>76.456</v>
      </c>
      <c r="M96" s="25">
        <f t="shared" si="11"/>
        <v>2.834000000000003</v>
      </c>
      <c r="N96" s="36">
        <v>73.622</v>
      </c>
      <c r="O96" s="38">
        <v>15</v>
      </c>
      <c r="P96" s="38">
        <v>0</v>
      </c>
    </row>
    <row r="97" spans="1:16" ht="19.5" customHeight="1" outlineLevel="2">
      <c r="A97" s="34" t="s">
        <v>155</v>
      </c>
      <c r="B97" s="41" t="s">
        <v>162</v>
      </c>
      <c r="C97" s="42">
        <f t="shared" si="2"/>
        <v>74</v>
      </c>
      <c r="D97" s="35" t="s">
        <v>163</v>
      </c>
      <c r="E97" s="36">
        <v>469.125</v>
      </c>
      <c r="F97" s="37">
        <v>10</v>
      </c>
      <c r="G97" s="39">
        <f t="shared" si="10"/>
        <v>46.9125</v>
      </c>
      <c r="H97" s="36">
        <v>928.426</v>
      </c>
      <c r="I97" s="36">
        <v>1123.136</v>
      </c>
      <c r="J97" s="36">
        <v>75.513</v>
      </c>
      <c r="K97" s="36">
        <v>11.86</v>
      </c>
      <c r="L97" s="36">
        <v>217.127</v>
      </c>
      <c r="M97" s="25">
        <f t="shared" si="11"/>
        <v>5.6980000000000075</v>
      </c>
      <c r="N97" s="36">
        <v>211.429</v>
      </c>
      <c r="O97" s="38">
        <v>0</v>
      </c>
      <c r="P97" s="38">
        <v>0</v>
      </c>
    </row>
    <row r="98" spans="1:16" ht="19.5" customHeight="1" outlineLevel="2">
      <c r="A98" s="34" t="s">
        <v>155</v>
      </c>
      <c r="B98" s="41" t="s">
        <v>164</v>
      </c>
      <c r="C98" s="42">
        <f t="shared" si="2"/>
        <v>75</v>
      </c>
      <c r="D98" s="35" t="s">
        <v>165</v>
      </c>
      <c r="E98" s="36">
        <v>364.5</v>
      </c>
      <c r="F98" s="37">
        <v>10</v>
      </c>
      <c r="G98" s="39">
        <f t="shared" si="10"/>
        <v>36.45</v>
      </c>
      <c r="H98" s="36">
        <v>591.247</v>
      </c>
      <c r="I98" s="36">
        <v>3433.014</v>
      </c>
      <c r="J98" s="36">
        <v>262.938</v>
      </c>
      <c r="K98" s="36">
        <v>125.063</v>
      </c>
      <c r="L98" s="36">
        <v>48.048</v>
      </c>
      <c r="M98" s="25">
        <f t="shared" si="11"/>
        <v>6.033999999999999</v>
      </c>
      <c r="N98" s="36">
        <v>42.014</v>
      </c>
      <c r="O98" s="38">
        <v>0</v>
      </c>
      <c r="P98" s="38">
        <v>15</v>
      </c>
    </row>
    <row r="99" spans="1:16" ht="19.5" customHeight="1" outlineLevel="2">
      <c r="A99" s="34" t="s">
        <v>155</v>
      </c>
      <c r="B99" s="41" t="s">
        <v>168</v>
      </c>
      <c r="C99" s="42">
        <f aca="true" t="shared" si="12" ref="C99:C108">+C98+1</f>
        <v>76</v>
      </c>
      <c r="D99" s="35" t="s">
        <v>169</v>
      </c>
      <c r="E99" s="36">
        <v>350</v>
      </c>
      <c r="F99" s="37">
        <v>10</v>
      </c>
      <c r="G99" s="39">
        <f t="shared" si="10"/>
        <v>35</v>
      </c>
      <c r="H99" s="36">
        <v>3223.934</v>
      </c>
      <c r="I99" s="36">
        <v>4903.209</v>
      </c>
      <c r="J99" s="36">
        <v>388.092</v>
      </c>
      <c r="K99" s="36">
        <v>44.46</v>
      </c>
      <c r="L99" s="36">
        <v>768.873</v>
      </c>
      <c r="M99" s="25">
        <f t="shared" si="11"/>
        <v>2.7420000000000755</v>
      </c>
      <c r="N99" s="36">
        <v>766.131</v>
      </c>
      <c r="O99" s="38">
        <v>15</v>
      </c>
      <c r="P99" s="38">
        <v>0</v>
      </c>
    </row>
    <row r="100" spans="1:16" ht="19.5" customHeight="1" outlineLevel="2">
      <c r="A100" s="34" t="s">
        <v>155</v>
      </c>
      <c r="B100" s="41" t="s">
        <v>170</v>
      </c>
      <c r="C100" s="42">
        <f t="shared" si="12"/>
        <v>77</v>
      </c>
      <c r="D100" s="35" t="s">
        <v>171</v>
      </c>
      <c r="E100" s="36">
        <v>227.5</v>
      </c>
      <c r="F100" s="37">
        <v>10</v>
      </c>
      <c r="G100" s="39">
        <f t="shared" si="10"/>
        <v>22.75</v>
      </c>
      <c r="H100" s="36">
        <v>1090.905</v>
      </c>
      <c r="I100" s="36">
        <v>3501.739</v>
      </c>
      <c r="J100" s="36">
        <v>559.358</v>
      </c>
      <c r="K100" s="36">
        <v>0</v>
      </c>
      <c r="L100" s="36">
        <v>447.652</v>
      </c>
      <c r="M100" s="25">
        <f t="shared" si="11"/>
        <v>6.951999999999998</v>
      </c>
      <c r="N100" s="36">
        <v>440.7</v>
      </c>
      <c r="O100" s="38">
        <v>15</v>
      </c>
      <c r="P100" s="38">
        <v>100</v>
      </c>
    </row>
    <row r="101" spans="1:16" ht="19.5" customHeight="1" outlineLevel="2">
      <c r="A101" s="34" t="s">
        <v>155</v>
      </c>
      <c r="B101" s="41" t="s">
        <v>172</v>
      </c>
      <c r="C101" s="42">
        <f t="shared" si="12"/>
        <v>78</v>
      </c>
      <c r="D101" s="35" t="s">
        <v>173</v>
      </c>
      <c r="E101" s="36">
        <v>100</v>
      </c>
      <c r="F101" s="37">
        <v>10</v>
      </c>
      <c r="G101" s="39">
        <f t="shared" si="10"/>
        <v>10</v>
      </c>
      <c r="H101" s="36">
        <v>2202.778</v>
      </c>
      <c r="I101" s="36">
        <v>4674.575</v>
      </c>
      <c r="J101" s="36">
        <v>1691.359</v>
      </c>
      <c r="K101" s="36">
        <v>52.904</v>
      </c>
      <c r="L101" s="36">
        <v>1607.391</v>
      </c>
      <c r="M101" s="25">
        <f t="shared" si="11"/>
        <v>0.6630000000000109</v>
      </c>
      <c r="N101" s="36">
        <v>1606.728</v>
      </c>
      <c r="O101" s="38">
        <v>250</v>
      </c>
      <c r="P101" s="38">
        <v>100</v>
      </c>
    </row>
    <row r="102" spans="1:16" ht="19.5" customHeight="1" outlineLevel="2">
      <c r="A102" s="34" t="s">
        <v>155</v>
      </c>
      <c r="B102" s="41" t="s">
        <v>855</v>
      </c>
      <c r="C102" s="42">
        <f>+C101+1</f>
        <v>79</v>
      </c>
      <c r="D102" s="35" t="s">
        <v>856</v>
      </c>
      <c r="E102" s="36">
        <v>100</v>
      </c>
      <c r="F102" s="37">
        <v>10</v>
      </c>
      <c r="G102" s="39">
        <f>+E102/F102</f>
        <v>10</v>
      </c>
      <c r="H102" s="36">
        <v>89.702</v>
      </c>
      <c r="I102" s="36">
        <v>104.152</v>
      </c>
      <c r="J102" s="36">
        <v>1.0387</v>
      </c>
      <c r="K102" s="36">
        <v>0</v>
      </c>
      <c r="L102" s="36">
        <v>-10.2923</v>
      </c>
      <c r="M102" s="25">
        <f>+L102-N102</f>
        <v>0.0052000000000003155</v>
      </c>
      <c r="N102" s="36">
        <v>-10.2975</v>
      </c>
      <c r="O102" s="38">
        <v>0</v>
      </c>
      <c r="P102" s="38">
        <v>0</v>
      </c>
    </row>
    <row r="103" spans="1:16" ht="19.5" customHeight="1" outlineLevel="2">
      <c r="A103" s="34" t="s">
        <v>155</v>
      </c>
      <c r="B103" s="41" t="s">
        <v>174</v>
      </c>
      <c r="C103" s="42">
        <f>+C102+1</f>
        <v>80</v>
      </c>
      <c r="D103" s="35" t="s">
        <v>175</v>
      </c>
      <c r="E103" s="36">
        <v>300</v>
      </c>
      <c r="F103" s="37">
        <v>10</v>
      </c>
      <c r="G103" s="39">
        <f t="shared" si="10"/>
        <v>30</v>
      </c>
      <c r="H103" s="36">
        <v>472.185</v>
      </c>
      <c r="I103" s="36">
        <v>3055.085</v>
      </c>
      <c r="J103" s="36">
        <v>326.669</v>
      </c>
      <c r="K103" s="36">
        <v>97.502</v>
      </c>
      <c r="L103" s="36">
        <v>163.216</v>
      </c>
      <c r="M103" s="25">
        <f t="shared" si="11"/>
        <v>47.414</v>
      </c>
      <c r="N103" s="36">
        <v>115.802</v>
      </c>
      <c r="O103" s="38">
        <v>10</v>
      </c>
      <c r="P103" s="38">
        <v>10</v>
      </c>
    </row>
    <row r="104" spans="1:16" ht="19.5" customHeight="1" outlineLevel="2">
      <c r="A104" s="34" t="s">
        <v>155</v>
      </c>
      <c r="B104" s="41" t="s">
        <v>814</v>
      </c>
      <c r="C104" s="42">
        <f>+C103+1</f>
        <v>81</v>
      </c>
      <c r="D104" s="35" t="s">
        <v>815</v>
      </c>
      <c r="E104" s="36">
        <v>2104.348</v>
      </c>
      <c r="F104" s="37">
        <v>10</v>
      </c>
      <c r="G104" s="39">
        <f>+E104/F104</f>
        <v>210.4348</v>
      </c>
      <c r="H104" s="36">
        <v>7738.63</v>
      </c>
      <c r="I104" s="36">
        <v>31754.415</v>
      </c>
      <c r="J104" s="36">
        <v>1401.89</v>
      </c>
      <c r="K104" s="36">
        <v>683.932</v>
      </c>
      <c r="L104" s="36">
        <v>1901.679</v>
      </c>
      <c r="M104" s="25">
        <f>+L104-N104</f>
        <v>265.37200000000007</v>
      </c>
      <c r="N104" s="36">
        <v>1636.307</v>
      </c>
      <c r="O104" s="38">
        <v>25</v>
      </c>
      <c r="P104" s="38">
        <v>30</v>
      </c>
    </row>
    <row r="105" spans="1:16" ht="19.5" customHeight="1" outlineLevel="2">
      <c r="A105" s="34" t="s">
        <v>155</v>
      </c>
      <c r="B105" s="41" t="s">
        <v>176</v>
      </c>
      <c r="C105" s="42">
        <f>+C104+1</f>
        <v>82</v>
      </c>
      <c r="D105" s="35" t="s">
        <v>177</v>
      </c>
      <c r="E105" s="36">
        <v>100</v>
      </c>
      <c r="F105" s="37">
        <v>10</v>
      </c>
      <c r="G105" s="39">
        <f t="shared" si="10"/>
        <v>10</v>
      </c>
      <c r="H105" s="36">
        <v>142.398</v>
      </c>
      <c r="I105" s="36">
        <v>187.061</v>
      </c>
      <c r="J105" s="36">
        <v>24.177</v>
      </c>
      <c r="K105" s="36">
        <v>3.479</v>
      </c>
      <c r="L105" s="36">
        <v>6.85</v>
      </c>
      <c r="M105" s="25">
        <f t="shared" si="11"/>
        <v>1.9479999999999995</v>
      </c>
      <c r="N105" s="36">
        <v>4.902</v>
      </c>
      <c r="O105" s="38">
        <v>0</v>
      </c>
      <c r="P105" s="38">
        <v>0</v>
      </c>
    </row>
    <row r="106" spans="1:16" ht="19.5" customHeight="1" outlineLevel="2">
      <c r="A106" s="34" t="s">
        <v>155</v>
      </c>
      <c r="B106" s="41" t="s">
        <v>178</v>
      </c>
      <c r="C106" s="42">
        <f t="shared" si="12"/>
        <v>83</v>
      </c>
      <c r="D106" s="35" t="s">
        <v>179</v>
      </c>
      <c r="E106" s="36">
        <v>100</v>
      </c>
      <c r="F106" s="37">
        <v>10</v>
      </c>
      <c r="G106" s="39">
        <f t="shared" si="10"/>
        <v>10</v>
      </c>
      <c r="H106" s="36">
        <v>52.199</v>
      </c>
      <c r="I106" s="36">
        <v>61.064</v>
      </c>
      <c r="J106" s="36">
        <v>2.996</v>
      </c>
      <c r="K106" s="36">
        <v>0.133</v>
      </c>
      <c r="L106" s="36">
        <v>-0.02</v>
      </c>
      <c r="M106" s="25">
        <f t="shared" si="11"/>
        <v>0</v>
      </c>
      <c r="N106" s="36">
        <v>-0.02</v>
      </c>
      <c r="O106" s="38">
        <v>0</v>
      </c>
      <c r="P106" s="38">
        <v>0</v>
      </c>
    </row>
    <row r="107" spans="1:16" ht="19.5" customHeight="1" outlineLevel="2">
      <c r="A107" s="34" t="s">
        <v>155</v>
      </c>
      <c r="B107" s="41" t="s">
        <v>180</v>
      </c>
      <c r="C107" s="42">
        <f t="shared" si="12"/>
        <v>84</v>
      </c>
      <c r="D107" s="35" t="s">
        <v>181</v>
      </c>
      <c r="E107" s="36">
        <v>100</v>
      </c>
      <c r="F107" s="37">
        <v>10</v>
      </c>
      <c r="G107" s="39">
        <f t="shared" si="10"/>
        <v>10</v>
      </c>
      <c r="H107" s="36">
        <v>-415.339</v>
      </c>
      <c r="I107" s="36">
        <v>193.187</v>
      </c>
      <c r="J107" s="36">
        <v>3.845</v>
      </c>
      <c r="K107" s="36">
        <v>0.395</v>
      </c>
      <c r="L107" s="36">
        <v>-29.894</v>
      </c>
      <c r="M107" s="25">
        <f t="shared" si="11"/>
        <v>0</v>
      </c>
      <c r="N107" s="36">
        <v>-29.894</v>
      </c>
      <c r="O107" s="38">
        <v>0</v>
      </c>
      <c r="P107" s="38">
        <v>0</v>
      </c>
    </row>
    <row r="108" spans="1:16" ht="19.5" customHeight="1" outlineLevel="2" thickBot="1">
      <c r="A108" s="34" t="s">
        <v>155</v>
      </c>
      <c r="B108" s="41" t="s">
        <v>184</v>
      </c>
      <c r="C108" s="71">
        <f t="shared" si="12"/>
        <v>85</v>
      </c>
      <c r="D108" s="60" t="s">
        <v>185</v>
      </c>
      <c r="E108" s="61">
        <v>40</v>
      </c>
      <c r="F108" s="62">
        <v>10</v>
      </c>
      <c r="G108" s="64">
        <f t="shared" si="10"/>
        <v>4</v>
      </c>
      <c r="H108" s="61">
        <v>-3.587</v>
      </c>
      <c r="I108" s="61">
        <v>18.726</v>
      </c>
      <c r="J108" s="61">
        <v>9.174</v>
      </c>
      <c r="K108" s="61">
        <v>0.073</v>
      </c>
      <c r="L108" s="61">
        <v>-10.418</v>
      </c>
      <c r="M108" s="25">
        <f t="shared" si="11"/>
        <v>0.40000000000000036</v>
      </c>
      <c r="N108" s="61">
        <v>-10.818</v>
      </c>
      <c r="O108" s="63">
        <v>0</v>
      </c>
      <c r="P108" s="63">
        <v>0</v>
      </c>
    </row>
    <row r="109" spans="1:16" s="58" customFormat="1" ht="19.5" customHeight="1" outlineLevel="1" thickBot="1">
      <c r="A109" s="35" t="s">
        <v>577</v>
      </c>
      <c r="B109" s="57"/>
      <c r="C109" s="72">
        <f>COUNT(C92:C108)</f>
        <v>17</v>
      </c>
      <c r="D109" s="73"/>
      <c r="E109" s="73">
        <f>SUBTOTAL(9,E92:E108)</f>
        <v>6444.491</v>
      </c>
      <c r="F109" s="74"/>
      <c r="G109" s="75">
        <f aca="true" t="shared" si="13" ref="G109:N109">SUBTOTAL(9,G92:G108)</f>
        <v>644.4491</v>
      </c>
      <c r="H109" s="73">
        <f t="shared" si="13"/>
        <v>22030.016000000003</v>
      </c>
      <c r="I109" s="73">
        <f t="shared" si="13"/>
        <v>74358.103</v>
      </c>
      <c r="J109" s="73">
        <f t="shared" si="13"/>
        <v>7855.436700000001</v>
      </c>
      <c r="K109" s="73">
        <f t="shared" si="13"/>
        <v>1724.2780000000002</v>
      </c>
      <c r="L109" s="73">
        <f t="shared" si="13"/>
        <v>7623.141700000001</v>
      </c>
      <c r="M109" s="75">
        <f t="shared" si="13"/>
        <v>451.41420000000016</v>
      </c>
      <c r="N109" s="73">
        <f t="shared" si="13"/>
        <v>7171.727499999998</v>
      </c>
      <c r="O109" s="76"/>
      <c r="P109" s="76"/>
    </row>
    <row r="110" spans="1:16" s="58" customFormat="1" ht="19.5" customHeight="1" outlineLevel="1">
      <c r="A110" s="35"/>
      <c r="B110" s="57"/>
      <c r="C110" s="77"/>
      <c r="D110" s="78"/>
      <c r="E110" s="50"/>
      <c r="F110" s="47"/>
      <c r="G110" s="33"/>
      <c r="H110" s="50"/>
      <c r="I110" s="50"/>
      <c r="J110" s="50"/>
      <c r="K110" s="50"/>
      <c r="L110" s="50"/>
      <c r="M110" s="33"/>
      <c r="N110" s="50"/>
      <c r="O110" s="79"/>
      <c r="P110" s="79"/>
    </row>
    <row r="111" spans="1:16" s="58" customFormat="1" ht="19.5" customHeight="1" outlineLevel="1">
      <c r="A111" s="35"/>
      <c r="B111" s="57"/>
      <c r="C111" s="77"/>
      <c r="D111" s="40" t="s">
        <v>607</v>
      </c>
      <c r="E111" s="50"/>
      <c r="F111" s="47"/>
      <c r="G111" s="33"/>
      <c r="H111" s="50"/>
      <c r="I111" s="50"/>
      <c r="J111" s="50"/>
      <c r="K111" s="50"/>
      <c r="L111" s="50"/>
      <c r="M111" s="33"/>
      <c r="N111" s="50"/>
      <c r="O111" s="79"/>
      <c r="P111" s="79"/>
    </row>
    <row r="112" spans="1:16" s="58" customFormat="1" ht="19.5" customHeight="1" outlineLevel="1">
      <c r="A112" s="35"/>
      <c r="B112" s="57"/>
      <c r="C112" s="77"/>
      <c r="D112" s="78"/>
      <c r="E112" s="50"/>
      <c r="F112" s="47"/>
      <c r="G112" s="33"/>
      <c r="H112" s="50"/>
      <c r="I112" s="50"/>
      <c r="J112" s="50"/>
      <c r="K112" s="50"/>
      <c r="L112" s="50"/>
      <c r="M112" s="33"/>
      <c r="N112" s="50"/>
      <c r="O112" s="79"/>
      <c r="P112" s="79"/>
    </row>
    <row r="113" spans="1:16" s="58" customFormat="1" ht="19.5" customHeight="1" outlineLevel="1">
      <c r="A113" s="84" t="s">
        <v>608</v>
      </c>
      <c r="B113" s="41" t="s">
        <v>816</v>
      </c>
      <c r="C113" s="80">
        <f>+C108+1</f>
        <v>86</v>
      </c>
      <c r="D113" s="48" t="s">
        <v>817</v>
      </c>
      <c r="E113" s="52">
        <v>1255.848</v>
      </c>
      <c r="F113" s="51">
        <v>10</v>
      </c>
      <c r="G113" s="25">
        <f aca="true" t="shared" si="14" ref="G113:G130">+E113/F113</f>
        <v>125.5848</v>
      </c>
      <c r="H113" s="52">
        <v>6016.093</v>
      </c>
      <c r="I113" s="52">
        <v>107167.541</v>
      </c>
      <c r="J113" s="52">
        <v>4487.206</v>
      </c>
      <c r="K113" s="52">
        <v>1117.206</v>
      </c>
      <c r="L113" s="52">
        <v>2842.74</v>
      </c>
      <c r="M113" s="25">
        <f aca="true" t="shared" si="15" ref="M113:M130">+L113-N113</f>
        <v>919.6999999999998</v>
      </c>
      <c r="N113" s="52">
        <v>1923.04</v>
      </c>
      <c r="O113" s="54">
        <v>20</v>
      </c>
      <c r="P113" s="54">
        <v>20</v>
      </c>
    </row>
    <row r="114" spans="1:16" s="58" customFormat="1" ht="19.5" customHeight="1" outlineLevel="1">
      <c r="A114" s="84" t="s">
        <v>608</v>
      </c>
      <c r="B114" s="41" t="s">
        <v>810</v>
      </c>
      <c r="C114" s="80">
        <f aca="true" t="shared" si="16" ref="C114:C129">+C113+1</f>
        <v>87</v>
      </c>
      <c r="D114" s="48" t="s">
        <v>811</v>
      </c>
      <c r="E114" s="52">
        <v>1352.539</v>
      </c>
      <c r="F114" s="51">
        <v>10</v>
      </c>
      <c r="G114" s="25">
        <f t="shared" si="14"/>
        <v>135.2539</v>
      </c>
      <c r="H114" s="52">
        <v>3824.412</v>
      </c>
      <c r="I114" s="52">
        <v>77435.553</v>
      </c>
      <c r="J114" s="52">
        <v>2432.106</v>
      </c>
      <c r="K114" s="52">
        <v>962.119</v>
      </c>
      <c r="L114" s="52">
        <v>1039.179</v>
      </c>
      <c r="M114" s="25">
        <f t="shared" si="15"/>
        <v>498.1680000000001</v>
      </c>
      <c r="N114" s="52">
        <v>541.011</v>
      </c>
      <c r="O114" s="54">
        <v>0</v>
      </c>
      <c r="P114" s="54">
        <v>35</v>
      </c>
    </row>
    <row r="115" spans="1:16" s="58" customFormat="1" ht="19.5" customHeight="1" outlineLevel="1">
      <c r="A115" s="84" t="s">
        <v>608</v>
      </c>
      <c r="B115" s="41" t="s">
        <v>831</v>
      </c>
      <c r="C115" s="80">
        <f t="shared" si="16"/>
        <v>88</v>
      </c>
      <c r="D115" s="48" t="s">
        <v>832</v>
      </c>
      <c r="E115" s="52">
        <v>2500</v>
      </c>
      <c r="F115" s="51">
        <v>10</v>
      </c>
      <c r="G115" s="25">
        <f>+E115/F115</f>
        <v>250</v>
      </c>
      <c r="H115" s="52">
        <v>5261.484</v>
      </c>
      <c r="I115" s="52">
        <v>154834.534</v>
      </c>
      <c r="J115" s="52">
        <v>5620.203</v>
      </c>
      <c r="K115" s="52">
        <v>2434.459</v>
      </c>
      <c r="L115" s="52">
        <v>1653.734</v>
      </c>
      <c r="M115" s="25">
        <f>+L115-N115</f>
        <v>561.7449999999999</v>
      </c>
      <c r="N115" s="52">
        <v>1091.989</v>
      </c>
      <c r="O115" s="54">
        <v>0</v>
      </c>
      <c r="P115" s="54">
        <v>25</v>
      </c>
    </row>
    <row r="116" spans="1:16" s="58" customFormat="1" ht="19.5" customHeight="1" outlineLevel="1">
      <c r="A116" s="84" t="s">
        <v>608</v>
      </c>
      <c r="B116" s="41" t="s">
        <v>818</v>
      </c>
      <c r="C116" s="80">
        <f t="shared" si="16"/>
        <v>89</v>
      </c>
      <c r="D116" s="48" t="s">
        <v>819</v>
      </c>
      <c r="E116" s="52">
        <v>1506.23</v>
      </c>
      <c r="F116" s="51">
        <v>10</v>
      </c>
      <c r="G116" s="25">
        <f t="shared" si="14"/>
        <v>150.623</v>
      </c>
      <c r="H116" s="52">
        <v>7839.083</v>
      </c>
      <c r="I116" s="52">
        <v>66320.411</v>
      </c>
      <c r="J116" s="52">
        <v>2555.039</v>
      </c>
      <c r="K116" s="52">
        <v>719.074</v>
      </c>
      <c r="L116" s="52">
        <v>1735.943</v>
      </c>
      <c r="M116" s="25">
        <f t="shared" si="15"/>
        <v>367.769</v>
      </c>
      <c r="N116" s="52">
        <v>1368.174</v>
      </c>
      <c r="O116" s="54">
        <v>0</v>
      </c>
      <c r="P116" s="54">
        <v>40</v>
      </c>
    </row>
    <row r="117" spans="1:16" s="58" customFormat="1" ht="19.5" customHeight="1" outlineLevel="1">
      <c r="A117" s="84" t="s">
        <v>608</v>
      </c>
      <c r="B117" s="41" t="s">
        <v>820</v>
      </c>
      <c r="C117" s="80">
        <f t="shared" si="16"/>
        <v>90</v>
      </c>
      <c r="D117" s="48" t="s">
        <v>821</v>
      </c>
      <c r="E117" s="52">
        <v>1523.813</v>
      </c>
      <c r="F117" s="51">
        <v>10</v>
      </c>
      <c r="G117" s="25">
        <f t="shared" si="14"/>
        <v>152.3813</v>
      </c>
      <c r="H117" s="52">
        <v>1648.771</v>
      </c>
      <c r="I117" s="52">
        <v>13435.897</v>
      </c>
      <c r="J117" s="52">
        <v>552.144</v>
      </c>
      <c r="K117" s="52">
        <v>140.835</v>
      </c>
      <c r="L117" s="52">
        <v>86.869</v>
      </c>
      <c r="M117" s="25">
        <f t="shared" si="15"/>
        <v>3.2379999999999995</v>
      </c>
      <c r="N117" s="52">
        <v>83.631</v>
      </c>
      <c r="O117" s="54">
        <v>0</v>
      </c>
      <c r="P117" s="54">
        <v>0</v>
      </c>
    </row>
    <row r="118" spans="1:16" s="58" customFormat="1" ht="19.5" customHeight="1" outlineLevel="1">
      <c r="A118" s="84" t="s">
        <v>608</v>
      </c>
      <c r="B118" s="41"/>
      <c r="C118" s="80">
        <f t="shared" si="16"/>
        <v>91</v>
      </c>
      <c r="D118" s="48" t="s">
        <v>886</v>
      </c>
      <c r="E118" s="52">
        <v>2215.613</v>
      </c>
      <c r="F118" s="51">
        <v>10</v>
      </c>
      <c r="G118" s="25">
        <f>+E118/F118</f>
        <v>221.5613</v>
      </c>
      <c r="H118" s="52">
        <v>2342.668</v>
      </c>
      <c r="I118" s="52">
        <v>10593.016</v>
      </c>
      <c r="J118" s="52">
        <v>233.517</v>
      </c>
      <c r="K118" s="52">
        <v>136.075</v>
      </c>
      <c r="L118" s="52">
        <v>-83.768</v>
      </c>
      <c r="M118" s="25">
        <f>+L118-N118</f>
        <v>3.5</v>
      </c>
      <c r="N118" s="52">
        <v>-87.268</v>
      </c>
      <c r="O118" s="54">
        <v>0</v>
      </c>
      <c r="P118" s="54">
        <v>0</v>
      </c>
    </row>
    <row r="119" spans="1:16" s="58" customFormat="1" ht="19.5" customHeight="1" outlineLevel="1">
      <c r="A119" s="84" t="s">
        <v>608</v>
      </c>
      <c r="B119" s="41" t="s">
        <v>822</v>
      </c>
      <c r="C119" s="80">
        <f t="shared" si="16"/>
        <v>92</v>
      </c>
      <c r="D119" s="48" t="s">
        <v>823</v>
      </c>
      <c r="E119" s="52">
        <v>2912.635</v>
      </c>
      <c r="F119" s="51">
        <v>10</v>
      </c>
      <c r="G119" s="25">
        <f t="shared" si="14"/>
        <v>291.2635</v>
      </c>
      <c r="H119" s="52">
        <v>10214.432</v>
      </c>
      <c r="I119" s="52">
        <v>78538.221</v>
      </c>
      <c r="J119" s="52">
        <v>2753.451</v>
      </c>
      <c r="K119" s="52">
        <v>1118.118</v>
      </c>
      <c r="L119" s="52">
        <v>2207.47</v>
      </c>
      <c r="M119" s="25">
        <f t="shared" si="15"/>
        <v>453.9999999999998</v>
      </c>
      <c r="N119" s="52">
        <v>1753.47</v>
      </c>
      <c r="O119" s="54">
        <v>45</v>
      </c>
      <c r="P119" s="54">
        <v>10</v>
      </c>
    </row>
    <row r="120" spans="1:16" s="58" customFormat="1" ht="19.5" customHeight="1" outlineLevel="1">
      <c r="A120" s="84" t="s">
        <v>608</v>
      </c>
      <c r="B120" s="41" t="s">
        <v>843</v>
      </c>
      <c r="C120" s="80">
        <f t="shared" si="16"/>
        <v>93</v>
      </c>
      <c r="D120" s="48" t="s">
        <v>844</v>
      </c>
      <c r="E120" s="52">
        <v>1707.379</v>
      </c>
      <c r="F120" s="51">
        <v>10</v>
      </c>
      <c r="G120" s="25">
        <f>+E120/F120</f>
        <v>170.7379</v>
      </c>
      <c r="H120" s="52">
        <v>1731.724</v>
      </c>
      <c r="I120" s="52">
        <v>16213.552</v>
      </c>
      <c r="J120" s="52">
        <v>640.793</v>
      </c>
      <c r="K120" s="52">
        <v>318.114</v>
      </c>
      <c r="L120" s="52">
        <v>49.888</v>
      </c>
      <c r="M120" s="25">
        <f>+L120-N120</f>
        <v>-70.113</v>
      </c>
      <c r="N120" s="52">
        <v>120.001</v>
      </c>
      <c r="O120" s="54">
        <v>0</v>
      </c>
      <c r="P120" s="54">
        <v>0</v>
      </c>
    </row>
    <row r="121" spans="1:16" s="58" customFormat="1" ht="19.5" customHeight="1" outlineLevel="1">
      <c r="A121" s="84" t="s">
        <v>608</v>
      </c>
      <c r="B121" s="41" t="s">
        <v>887</v>
      </c>
      <c r="C121" s="80">
        <f t="shared" si="16"/>
        <v>94</v>
      </c>
      <c r="D121" s="48" t="s">
        <v>888</v>
      </c>
      <c r="E121" s="52">
        <v>1346.017</v>
      </c>
      <c r="F121" s="51">
        <v>10</v>
      </c>
      <c r="G121" s="25">
        <f>+E121/F121</f>
        <v>134.6017</v>
      </c>
      <c r="H121" s="52">
        <v>2098.382</v>
      </c>
      <c r="I121" s="52">
        <v>19697.39</v>
      </c>
      <c r="J121" s="52">
        <v>534.4</v>
      </c>
      <c r="K121" s="52">
        <v>250.393</v>
      </c>
      <c r="L121" s="52">
        <v>220.878</v>
      </c>
      <c r="M121" s="25">
        <f>+L121-N121</f>
        <v>-3.480000000000018</v>
      </c>
      <c r="N121" s="52">
        <v>224.358</v>
      </c>
      <c r="O121" s="54">
        <v>0</v>
      </c>
      <c r="P121" s="54">
        <v>15</v>
      </c>
    </row>
    <row r="122" spans="1:16" s="58" customFormat="1" ht="19.5" customHeight="1" outlineLevel="1">
      <c r="A122" s="84" t="s">
        <v>608</v>
      </c>
      <c r="B122" s="41" t="s">
        <v>889</v>
      </c>
      <c r="C122" s="80">
        <f t="shared" si="16"/>
        <v>95</v>
      </c>
      <c r="D122" s="48" t="s">
        <v>890</v>
      </c>
      <c r="E122" s="52">
        <v>1200</v>
      </c>
      <c r="F122" s="51">
        <v>10</v>
      </c>
      <c r="G122" s="25">
        <f>+E122/F122</f>
        <v>120</v>
      </c>
      <c r="H122" s="52">
        <v>4263.796</v>
      </c>
      <c r="I122" s="52">
        <v>67890.525</v>
      </c>
      <c r="J122" s="52">
        <v>2783.812</v>
      </c>
      <c r="K122" s="52">
        <v>1260.702</v>
      </c>
      <c r="L122" s="52">
        <v>1377.921</v>
      </c>
      <c r="M122" s="25">
        <f>+L122-N122</f>
        <v>562.3820000000001</v>
      </c>
      <c r="N122" s="52">
        <v>815.539</v>
      </c>
      <c r="O122" s="54">
        <v>0</v>
      </c>
      <c r="P122" s="54">
        <v>30</v>
      </c>
    </row>
    <row r="123" spans="1:16" s="58" customFormat="1" ht="19.5" customHeight="1" outlineLevel="1">
      <c r="A123" s="84" t="s">
        <v>608</v>
      </c>
      <c r="B123" s="41" t="s">
        <v>803</v>
      </c>
      <c r="C123" s="80">
        <f t="shared" si="16"/>
        <v>96</v>
      </c>
      <c r="D123" s="48" t="s">
        <v>802</v>
      </c>
      <c r="E123" s="52">
        <v>3371.8</v>
      </c>
      <c r="F123" s="51">
        <v>10</v>
      </c>
      <c r="G123" s="25">
        <f t="shared" si="14"/>
        <v>337.18</v>
      </c>
      <c r="H123" s="52">
        <v>14747.016</v>
      </c>
      <c r="I123" s="52">
        <v>259284.835</v>
      </c>
      <c r="J123" s="52">
        <v>9347.247</v>
      </c>
      <c r="K123" s="52">
        <v>2057.64</v>
      </c>
      <c r="L123" s="52">
        <v>4203.443</v>
      </c>
      <c r="M123" s="25">
        <f t="shared" si="15"/>
        <v>1663.449</v>
      </c>
      <c r="N123" s="52">
        <v>2539.994</v>
      </c>
      <c r="O123" s="54">
        <v>25</v>
      </c>
      <c r="P123" s="54">
        <v>10</v>
      </c>
    </row>
    <row r="124" spans="1:16" s="58" customFormat="1" ht="19.5" customHeight="1" outlineLevel="1">
      <c r="A124" s="84" t="s">
        <v>608</v>
      </c>
      <c r="B124" s="41" t="s">
        <v>865</v>
      </c>
      <c r="C124" s="80">
        <f t="shared" si="16"/>
        <v>97</v>
      </c>
      <c r="D124" s="48" t="s">
        <v>866</v>
      </c>
      <c r="E124" s="52">
        <v>4924.106</v>
      </c>
      <c r="F124" s="51">
        <v>10</v>
      </c>
      <c r="G124" s="25">
        <f>+E124/F124</f>
        <v>492.4106</v>
      </c>
      <c r="H124" s="52">
        <v>42936.442</v>
      </c>
      <c r="I124" s="52">
        <v>549740.825</v>
      </c>
      <c r="J124" s="52">
        <v>20947.333</v>
      </c>
      <c r="K124" s="52">
        <v>6559.398</v>
      </c>
      <c r="L124" s="52">
        <v>12025.158</v>
      </c>
      <c r="M124" s="25">
        <f>+L124-N124</f>
        <v>5782.228999999999</v>
      </c>
      <c r="N124" s="52">
        <v>6242.929</v>
      </c>
      <c r="O124" s="54">
        <v>15</v>
      </c>
      <c r="P124" s="54">
        <v>20</v>
      </c>
    </row>
    <row r="125" spans="1:16" s="58" customFormat="1" ht="19.5" customHeight="1" outlineLevel="1">
      <c r="A125" s="84" t="s">
        <v>608</v>
      </c>
      <c r="B125" s="41" t="s">
        <v>891</v>
      </c>
      <c r="C125" s="80">
        <f t="shared" si="16"/>
        <v>98</v>
      </c>
      <c r="D125" s="48" t="s">
        <v>892</v>
      </c>
      <c r="E125" s="52">
        <v>1229.041</v>
      </c>
      <c r="F125" s="51">
        <v>10</v>
      </c>
      <c r="G125" s="25">
        <f>+E125/F125</f>
        <v>122.9041</v>
      </c>
      <c r="H125" s="52">
        <v>1363.848</v>
      </c>
      <c r="I125" s="52">
        <v>16557.463</v>
      </c>
      <c r="J125" s="52">
        <v>803.542</v>
      </c>
      <c r="K125" s="52">
        <v>412.68</v>
      </c>
      <c r="L125" s="52">
        <v>31.333</v>
      </c>
      <c r="M125" s="25">
        <f>+L125-N125</f>
        <v>-91.276</v>
      </c>
      <c r="N125" s="52">
        <v>122.609</v>
      </c>
      <c r="O125" s="54">
        <v>0</v>
      </c>
      <c r="P125" s="54">
        <v>0</v>
      </c>
    </row>
    <row r="126" spans="1:16" s="58" customFormat="1" ht="19.5" customHeight="1" outlineLevel="1">
      <c r="A126" s="84" t="s">
        <v>608</v>
      </c>
      <c r="B126" s="41" t="s">
        <v>824</v>
      </c>
      <c r="C126" s="80">
        <f t="shared" si="16"/>
        <v>99</v>
      </c>
      <c r="D126" s="48" t="s">
        <v>825</v>
      </c>
      <c r="E126" s="52">
        <v>1823.25</v>
      </c>
      <c r="F126" s="51">
        <v>10</v>
      </c>
      <c r="G126" s="25">
        <f t="shared" si="14"/>
        <v>182.325</v>
      </c>
      <c r="H126" s="52">
        <v>3529.391</v>
      </c>
      <c r="I126" s="52">
        <v>52007.61</v>
      </c>
      <c r="J126" s="52">
        <v>2336.412</v>
      </c>
      <c r="K126" s="52">
        <v>1067.647</v>
      </c>
      <c r="L126" s="52">
        <v>1130.143</v>
      </c>
      <c r="M126" s="25">
        <f t="shared" si="15"/>
        <v>230.063</v>
      </c>
      <c r="N126" s="52">
        <v>900.08</v>
      </c>
      <c r="O126" s="54">
        <v>15</v>
      </c>
      <c r="P126" s="54">
        <v>25</v>
      </c>
    </row>
    <row r="127" spans="1:16" s="58" customFormat="1" ht="19.5" customHeight="1" outlineLevel="1">
      <c r="A127" s="84" t="s">
        <v>608</v>
      </c>
      <c r="B127" s="41" t="s">
        <v>826</v>
      </c>
      <c r="C127" s="80">
        <f t="shared" si="16"/>
        <v>100</v>
      </c>
      <c r="D127" s="48" t="s">
        <v>827</v>
      </c>
      <c r="E127" s="52">
        <v>2018.697</v>
      </c>
      <c r="F127" s="51">
        <v>10</v>
      </c>
      <c r="G127" s="25">
        <f t="shared" si="14"/>
        <v>201.8697</v>
      </c>
      <c r="H127" s="52">
        <v>2947.42</v>
      </c>
      <c r="I127" s="52">
        <v>40335.857</v>
      </c>
      <c r="J127" s="52">
        <v>1641.402</v>
      </c>
      <c r="K127" s="52">
        <v>655.591</v>
      </c>
      <c r="L127" s="52">
        <v>524.895</v>
      </c>
      <c r="M127" s="25">
        <f t="shared" si="15"/>
        <v>179.502</v>
      </c>
      <c r="N127" s="52">
        <v>345.393</v>
      </c>
      <c r="O127" s="54">
        <v>15</v>
      </c>
      <c r="P127" s="54">
        <v>15</v>
      </c>
    </row>
    <row r="128" spans="1:16" s="58" customFormat="1" ht="19.5" customHeight="1" outlineLevel="1">
      <c r="A128" s="84" t="s">
        <v>608</v>
      </c>
      <c r="B128" s="41" t="s">
        <v>804</v>
      </c>
      <c r="C128" s="80">
        <f t="shared" si="16"/>
        <v>101</v>
      </c>
      <c r="D128" s="48" t="s">
        <v>805</v>
      </c>
      <c r="E128" s="52">
        <v>1271.919</v>
      </c>
      <c r="F128" s="51">
        <v>10</v>
      </c>
      <c r="G128" s="25">
        <f t="shared" si="14"/>
        <v>127.1919</v>
      </c>
      <c r="H128" s="52">
        <v>3043.308</v>
      </c>
      <c r="I128" s="52">
        <v>49851.899</v>
      </c>
      <c r="J128" s="52">
        <v>1947.657</v>
      </c>
      <c r="K128" s="52">
        <v>752.276</v>
      </c>
      <c r="L128" s="52">
        <v>1046.566</v>
      </c>
      <c r="M128" s="25">
        <f t="shared" si="15"/>
        <v>398.18600000000004</v>
      </c>
      <c r="N128" s="52">
        <v>648.38</v>
      </c>
      <c r="O128" s="54">
        <v>0</v>
      </c>
      <c r="P128" s="54">
        <v>30</v>
      </c>
    </row>
    <row r="129" spans="1:16" s="58" customFormat="1" ht="19.5" customHeight="1" outlineLevel="1">
      <c r="A129" s="84" t="s">
        <v>608</v>
      </c>
      <c r="B129" s="41" t="s">
        <v>806</v>
      </c>
      <c r="C129" s="80">
        <f t="shared" si="16"/>
        <v>102</v>
      </c>
      <c r="D129" s="48" t="s">
        <v>807</v>
      </c>
      <c r="E129" s="52">
        <v>1967.11</v>
      </c>
      <c r="F129" s="51">
        <v>10</v>
      </c>
      <c r="G129" s="25">
        <f t="shared" si="14"/>
        <v>196.71099999999998</v>
      </c>
      <c r="H129" s="52">
        <v>3345.761</v>
      </c>
      <c r="I129" s="52">
        <v>77710.677</v>
      </c>
      <c r="J129" s="52">
        <v>4294.98</v>
      </c>
      <c r="K129" s="52">
        <v>1442.408</v>
      </c>
      <c r="L129" s="52">
        <v>1410.309</v>
      </c>
      <c r="M129" s="25">
        <f t="shared" si="15"/>
        <v>580.648</v>
      </c>
      <c r="N129" s="52">
        <v>829.661</v>
      </c>
      <c r="O129" s="54">
        <v>10</v>
      </c>
      <c r="P129" s="54">
        <v>25</v>
      </c>
    </row>
    <row r="130" spans="1:16" ht="19.5" customHeight="1" outlineLevel="2" thickBot="1">
      <c r="A130" s="84" t="s">
        <v>608</v>
      </c>
      <c r="B130" s="41"/>
      <c r="C130" s="80"/>
      <c r="D130" s="48"/>
      <c r="E130" s="52"/>
      <c r="F130" s="51"/>
      <c r="G130" s="25" t="e">
        <f t="shared" si="14"/>
        <v>#DIV/0!</v>
      </c>
      <c r="H130" s="52"/>
      <c r="I130" s="52"/>
      <c r="J130" s="52"/>
      <c r="K130" s="52"/>
      <c r="L130" s="52"/>
      <c r="M130" s="25">
        <f t="shared" si="15"/>
        <v>0</v>
      </c>
      <c r="N130" s="52"/>
      <c r="O130" s="54"/>
      <c r="P130" s="54"/>
    </row>
    <row r="131" spans="1:16" s="58" customFormat="1" ht="19.5" customHeight="1" outlineLevel="1" thickBot="1">
      <c r="A131" s="35" t="s">
        <v>609</v>
      </c>
      <c r="B131" s="57"/>
      <c r="C131" s="72">
        <f>COUNT(C113:C130)</f>
        <v>17</v>
      </c>
      <c r="D131" s="73"/>
      <c r="E131" s="73">
        <f>SUBTOTAL(9,E113:E130)</f>
        <v>34125.997</v>
      </c>
      <c r="F131" s="74"/>
      <c r="G131" s="75" t="e">
        <f aca="true" t="shared" si="17" ref="G131:N131">SUBTOTAL(9,G113:G130)</f>
        <v>#DIV/0!</v>
      </c>
      <c r="H131" s="73">
        <f t="shared" si="17"/>
        <v>117154.03100000002</v>
      </c>
      <c r="I131" s="73">
        <f t="shared" si="17"/>
        <v>1657615.8059999999</v>
      </c>
      <c r="J131" s="73">
        <f t="shared" si="17"/>
        <v>63911.244000000006</v>
      </c>
      <c r="K131" s="73">
        <f t="shared" si="17"/>
        <v>21404.735</v>
      </c>
      <c r="L131" s="73">
        <f t="shared" si="17"/>
        <v>31502.701</v>
      </c>
      <c r="M131" s="73">
        <f t="shared" si="17"/>
        <v>12039.71</v>
      </c>
      <c r="N131" s="73">
        <f t="shared" si="17"/>
        <v>19462.991000000005</v>
      </c>
      <c r="O131" s="76"/>
      <c r="P131" s="76"/>
    </row>
    <row r="132" spans="1:16" s="58" customFormat="1" ht="19.5" customHeight="1" outlineLevel="1">
      <c r="A132" s="35"/>
      <c r="B132" s="57"/>
      <c r="C132" s="77"/>
      <c r="D132" s="78"/>
      <c r="E132" s="50"/>
      <c r="F132" s="47"/>
      <c r="G132" s="33"/>
      <c r="H132" s="50"/>
      <c r="I132" s="50"/>
      <c r="J132" s="50"/>
      <c r="K132" s="50"/>
      <c r="L132" s="50"/>
      <c r="M132" s="33"/>
      <c r="N132" s="50"/>
      <c r="O132" s="79"/>
      <c r="P132" s="79"/>
    </row>
    <row r="133" spans="1:16" s="58" customFormat="1" ht="19.5" customHeight="1" outlineLevel="1">
      <c r="A133" s="35"/>
      <c r="B133" s="57"/>
      <c r="C133" s="77"/>
      <c r="D133" s="40" t="s">
        <v>611</v>
      </c>
      <c r="E133" s="50"/>
      <c r="F133" s="47"/>
      <c r="G133" s="33"/>
      <c r="H133" s="50"/>
      <c r="I133" s="50"/>
      <c r="J133" s="50"/>
      <c r="K133" s="50"/>
      <c r="L133" s="50"/>
      <c r="M133" s="33"/>
      <c r="N133" s="50"/>
      <c r="O133" s="79"/>
      <c r="P133" s="79"/>
    </row>
    <row r="134" spans="1:16" s="58" customFormat="1" ht="19.5" customHeight="1" outlineLevel="1">
      <c r="A134" s="35"/>
      <c r="B134" s="57"/>
      <c r="C134" s="77"/>
      <c r="D134" s="78"/>
      <c r="E134" s="50"/>
      <c r="F134" s="47"/>
      <c r="G134" s="33"/>
      <c r="H134" s="50"/>
      <c r="I134" s="50"/>
      <c r="J134" s="50"/>
      <c r="K134" s="50"/>
      <c r="L134" s="50"/>
      <c r="M134" s="33"/>
      <c r="N134" s="50"/>
      <c r="O134" s="79"/>
      <c r="P134" s="79"/>
    </row>
    <row r="135" spans="1:16" s="58" customFormat="1" ht="19.5" customHeight="1" outlineLevel="1">
      <c r="A135" s="84" t="s">
        <v>610</v>
      </c>
      <c r="B135" s="41" t="s">
        <v>808</v>
      </c>
      <c r="C135" s="80">
        <f>+C129+1</f>
        <v>103</v>
      </c>
      <c r="D135" s="48" t="s">
        <v>809</v>
      </c>
      <c r="E135" s="52">
        <v>826.142</v>
      </c>
      <c r="F135" s="51">
        <v>10</v>
      </c>
      <c r="G135" s="25">
        <f aca="true" t="shared" si="18" ref="G135:G161">+E135/F135</f>
        <v>82.61420000000001</v>
      </c>
      <c r="H135" s="52">
        <v>1386.844</v>
      </c>
      <c r="I135" s="52">
        <v>8004.62</v>
      </c>
      <c r="J135" s="52">
        <v>3678.368</v>
      </c>
      <c r="K135" s="52">
        <v>0</v>
      </c>
      <c r="L135" s="52">
        <v>411.15</v>
      </c>
      <c r="M135" s="25">
        <f aca="true" t="shared" si="19" ref="M135:M161">+L135-N135</f>
        <v>83.68899999999996</v>
      </c>
      <c r="N135" s="52">
        <v>327.461</v>
      </c>
      <c r="O135" s="54">
        <v>0</v>
      </c>
      <c r="P135" s="54">
        <v>0</v>
      </c>
    </row>
    <row r="136" spans="1:16" s="58" customFormat="1" ht="19.5" customHeight="1" outlineLevel="1">
      <c r="A136" s="84" t="s">
        <v>610</v>
      </c>
      <c r="B136" s="41"/>
      <c r="C136" s="80">
        <f>+C135+1</f>
        <v>104</v>
      </c>
      <c r="D136" s="48" t="s">
        <v>972</v>
      </c>
      <c r="E136" s="52">
        <v>325</v>
      </c>
      <c r="F136" s="51">
        <v>10</v>
      </c>
      <c r="G136" s="25">
        <f>+E136/F136</f>
        <v>32.5</v>
      </c>
      <c r="H136" s="52">
        <v>118.058</v>
      </c>
      <c r="I136" s="52">
        <v>997.427</v>
      </c>
      <c r="J136" s="52">
        <v>17.822</v>
      </c>
      <c r="K136" s="52">
        <v>0</v>
      </c>
      <c r="L136" s="52">
        <v>17.002</v>
      </c>
      <c r="M136" s="25">
        <f t="shared" si="19"/>
        <v>9.084</v>
      </c>
      <c r="N136" s="52">
        <v>7.918</v>
      </c>
      <c r="O136" s="54">
        <v>0</v>
      </c>
      <c r="P136" s="54">
        <v>0</v>
      </c>
    </row>
    <row r="137" spans="1:16" s="58" customFormat="1" ht="19.5" customHeight="1" outlineLevel="1">
      <c r="A137" s="84" t="s">
        <v>610</v>
      </c>
      <c r="B137" s="41"/>
      <c r="C137" s="80">
        <f>+C136+1</f>
        <v>105</v>
      </c>
      <c r="D137" s="48" t="s">
        <v>879</v>
      </c>
      <c r="E137" s="52">
        <v>80</v>
      </c>
      <c r="F137" s="51">
        <v>10</v>
      </c>
      <c r="G137" s="25">
        <f t="shared" si="18"/>
        <v>8</v>
      </c>
      <c r="H137" s="52">
        <v>76.2152</v>
      </c>
      <c r="I137" s="52">
        <v>112.7422</v>
      </c>
      <c r="J137" s="52">
        <v>18.399</v>
      </c>
      <c r="K137" s="52">
        <v>0</v>
      </c>
      <c r="L137" s="52">
        <v>1.712</v>
      </c>
      <c r="M137" s="25">
        <f t="shared" si="19"/>
        <v>0.43609999999999993</v>
      </c>
      <c r="N137" s="52">
        <v>1.2759</v>
      </c>
      <c r="O137" s="54">
        <v>0</v>
      </c>
      <c r="P137" s="54">
        <v>0</v>
      </c>
    </row>
    <row r="138" spans="1:16" s="58" customFormat="1" ht="19.5" customHeight="1" outlineLevel="1">
      <c r="A138" s="84" t="s">
        <v>610</v>
      </c>
      <c r="B138" s="41"/>
      <c r="C138" s="80">
        <f>+C137+1</f>
        <v>106</v>
      </c>
      <c r="D138" s="48" t="s">
        <v>867</v>
      </c>
      <c r="E138" s="52">
        <v>102.1838</v>
      </c>
      <c r="F138" s="51">
        <v>10</v>
      </c>
      <c r="G138" s="25">
        <f t="shared" si="18"/>
        <v>10.21838</v>
      </c>
      <c r="H138" s="52">
        <v>135.4588</v>
      </c>
      <c r="I138" s="52">
        <v>642.0207</v>
      </c>
      <c r="J138" s="52">
        <v>325.3122</v>
      </c>
      <c r="K138" s="52">
        <v>0</v>
      </c>
      <c r="L138" s="52">
        <v>40.9104</v>
      </c>
      <c r="M138" s="25">
        <f t="shared" si="19"/>
        <v>14.000000000000004</v>
      </c>
      <c r="N138" s="52">
        <v>26.9104</v>
      </c>
      <c r="O138" s="54">
        <v>17.5</v>
      </c>
      <c r="P138" s="54">
        <v>0</v>
      </c>
    </row>
    <row r="139" spans="1:16" s="58" customFormat="1" ht="19.5" customHeight="1" outlineLevel="1">
      <c r="A139" s="84" t="s">
        <v>610</v>
      </c>
      <c r="B139" s="41"/>
      <c r="C139" s="80">
        <f aca="true" t="shared" si="20" ref="C139:C144">+C138+1</f>
        <v>107</v>
      </c>
      <c r="D139" s="48" t="s">
        <v>877</v>
      </c>
      <c r="E139" s="52">
        <v>85.5437</v>
      </c>
      <c r="F139" s="51">
        <v>10</v>
      </c>
      <c r="G139" s="25">
        <f t="shared" si="18"/>
        <v>8.55437</v>
      </c>
      <c r="H139" s="52">
        <v>88.1011</v>
      </c>
      <c r="I139" s="52">
        <v>145.845</v>
      </c>
      <c r="J139" s="52">
        <v>38.96</v>
      </c>
      <c r="K139" s="52">
        <v>0</v>
      </c>
      <c r="L139" s="52">
        <v>0.0388</v>
      </c>
      <c r="M139" s="25">
        <f t="shared" si="19"/>
        <v>-0.4218</v>
      </c>
      <c r="N139" s="52">
        <v>0.4606</v>
      </c>
      <c r="O139" s="54">
        <v>0</v>
      </c>
      <c r="P139" s="54">
        <v>0</v>
      </c>
    </row>
    <row r="140" spans="1:16" s="58" customFormat="1" ht="19.5" customHeight="1" outlineLevel="1">
      <c r="A140" s="84" t="s">
        <v>610</v>
      </c>
      <c r="B140" s="41"/>
      <c r="C140" s="80">
        <f t="shared" si="20"/>
        <v>108</v>
      </c>
      <c r="D140" s="48" t="s">
        <v>878</v>
      </c>
      <c r="E140" s="52">
        <v>105.935</v>
      </c>
      <c r="F140" s="51">
        <v>10</v>
      </c>
      <c r="G140" s="25">
        <f t="shared" si="18"/>
        <v>10.5935</v>
      </c>
      <c r="H140" s="52">
        <v>579.399</v>
      </c>
      <c r="I140" s="52">
        <v>772.55</v>
      </c>
      <c r="J140" s="52">
        <v>18.59</v>
      </c>
      <c r="K140" s="52">
        <v>0.099</v>
      </c>
      <c r="L140" s="52">
        <v>156.116</v>
      </c>
      <c r="M140" s="25">
        <f t="shared" si="19"/>
        <v>24.495000000000005</v>
      </c>
      <c r="N140" s="52">
        <v>131.621</v>
      </c>
      <c r="O140" s="54">
        <v>60</v>
      </c>
      <c r="P140" s="54">
        <v>20</v>
      </c>
    </row>
    <row r="141" spans="1:16" s="58" customFormat="1" ht="19.5" customHeight="1" outlineLevel="1">
      <c r="A141" s="84" t="s">
        <v>610</v>
      </c>
      <c r="B141" s="41"/>
      <c r="C141" s="80">
        <f t="shared" si="20"/>
        <v>109</v>
      </c>
      <c r="D141" s="48" t="s">
        <v>857</v>
      </c>
      <c r="E141" s="52">
        <v>125.444</v>
      </c>
      <c r="F141" s="51">
        <v>10</v>
      </c>
      <c r="G141" s="25">
        <f t="shared" si="18"/>
        <v>12.5444</v>
      </c>
      <c r="H141" s="52">
        <v>193.9953</v>
      </c>
      <c r="I141" s="52">
        <v>427.0134</v>
      </c>
      <c r="J141" s="52">
        <v>245.3498</v>
      </c>
      <c r="K141" s="52">
        <v>0</v>
      </c>
      <c r="L141" s="52">
        <v>70.8963</v>
      </c>
      <c r="M141" s="25">
        <f t="shared" si="19"/>
        <v>22.493799999999993</v>
      </c>
      <c r="N141" s="52">
        <v>48.4025</v>
      </c>
      <c r="O141" s="54">
        <v>10</v>
      </c>
      <c r="P141" s="54">
        <v>20</v>
      </c>
    </row>
    <row r="142" spans="1:16" s="58" customFormat="1" ht="19.5" customHeight="1" outlineLevel="1">
      <c r="A142" s="84" t="s">
        <v>610</v>
      </c>
      <c r="B142" s="41"/>
      <c r="C142" s="80">
        <f>+C141+1</f>
        <v>110</v>
      </c>
      <c r="D142" s="48" t="s">
        <v>973</v>
      </c>
      <c r="E142" s="52">
        <v>80</v>
      </c>
      <c r="F142" s="51">
        <v>10</v>
      </c>
      <c r="G142" s="25">
        <f>+E142/F142</f>
        <v>8</v>
      </c>
      <c r="H142" s="52">
        <v>109.1796</v>
      </c>
      <c r="I142" s="52">
        <v>227.036</v>
      </c>
      <c r="J142" s="52">
        <v>63.5326</v>
      </c>
      <c r="K142" s="52">
        <v>0</v>
      </c>
      <c r="L142" s="52">
        <v>26.4541</v>
      </c>
      <c r="M142" s="25">
        <f t="shared" si="19"/>
        <v>5.9541</v>
      </c>
      <c r="N142" s="52">
        <v>20.5</v>
      </c>
      <c r="O142" s="54">
        <v>20</v>
      </c>
      <c r="P142" s="54">
        <v>0</v>
      </c>
    </row>
    <row r="143" spans="1:16" s="58" customFormat="1" ht="19.5" customHeight="1" outlineLevel="1">
      <c r="A143" s="84" t="s">
        <v>610</v>
      </c>
      <c r="B143" s="41"/>
      <c r="C143" s="80">
        <f>+C142+1</f>
        <v>111</v>
      </c>
      <c r="D143" s="48" t="s">
        <v>880</v>
      </c>
      <c r="E143" s="52">
        <v>210</v>
      </c>
      <c r="F143" s="51">
        <v>10</v>
      </c>
      <c r="G143" s="25">
        <f t="shared" si="18"/>
        <v>21</v>
      </c>
      <c r="H143" s="52">
        <v>675.614</v>
      </c>
      <c r="I143" s="52">
        <v>4783.593</v>
      </c>
      <c r="J143" s="52">
        <v>2536.091</v>
      </c>
      <c r="K143" s="52">
        <v>0</v>
      </c>
      <c r="L143" s="52">
        <v>474.168</v>
      </c>
      <c r="M143" s="25">
        <f t="shared" si="19"/>
        <v>151.719</v>
      </c>
      <c r="N143" s="52">
        <v>322.449</v>
      </c>
      <c r="O143" s="54">
        <v>30</v>
      </c>
      <c r="P143" s="54">
        <v>42.85</v>
      </c>
    </row>
    <row r="144" spans="1:16" s="58" customFormat="1" ht="19.5" customHeight="1" outlineLevel="1">
      <c r="A144" s="84"/>
      <c r="B144" s="41"/>
      <c r="C144" s="80">
        <f t="shared" si="20"/>
        <v>112</v>
      </c>
      <c r="D144" s="48" t="s">
        <v>881</v>
      </c>
      <c r="E144" s="52">
        <v>165</v>
      </c>
      <c r="F144" s="51">
        <v>10</v>
      </c>
      <c r="G144" s="25">
        <f t="shared" si="18"/>
        <v>16.5</v>
      </c>
      <c r="H144" s="52">
        <v>365.162</v>
      </c>
      <c r="I144" s="52">
        <v>4259.061</v>
      </c>
      <c r="J144" s="52">
        <v>20.047</v>
      </c>
      <c r="K144" s="52">
        <v>0</v>
      </c>
      <c r="L144" s="52">
        <v>214.83</v>
      </c>
      <c r="M144" s="25">
        <f t="shared" si="19"/>
        <v>74</v>
      </c>
      <c r="N144" s="52">
        <v>140.83</v>
      </c>
      <c r="O144" s="54">
        <v>15</v>
      </c>
      <c r="P144" s="54">
        <v>27.27</v>
      </c>
    </row>
    <row r="145" spans="1:16" s="58" customFormat="1" ht="19.5" customHeight="1" outlineLevel="1">
      <c r="A145" s="84" t="s">
        <v>610</v>
      </c>
      <c r="B145" s="41"/>
      <c r="C145" s="80">
        <f>+C141+1</f>
        <v>110</v>
      </c>
      <c r="D145" s="48" t="s">
        <v>868</v>
      </c>
      <c r="E145" s="52">
        <v>130</v>
      </c>
      <c r="F145" s="51">
        <v>5</v>
      </c>
      <c r="G145" s="25">
        <f t="shared" si="18"/>
        <v>26</v>
      </c>
      <c r="H145" s="52">
        <v>270.406</v>
      </c>
      <c r="I145" s="52">
        <v>731.115</v>
      </c>
      <c r="J145" s="52">
        <v>171.579</v>
      </c>
      <c r="K145" s="52">
        <v>0</v>
      </c>
      <c r="L145" s="52">
        <v>133.966</v>
      </c>
      <c r="M145" s="25">
        <f t="shared" si="19"/>
        <v>34.21900000000001</v>
      </c>
      <c r="N145" s="52">
        <v>99.747</v>
      </c>
      <c r="O145" s="54">
        <v>30</v>
      </c>
      <c r="P145" s="54">
        <v>30</v>
      </c>
    </row>
    <row r="146" spans="1:16" s="58" customFormat="1" ht="19.5" customHeight="1" outlineLevel="1">
      <c r="A146" s="84" t="s">
        <v>610</v>
      </c>
      <c r="B146" s="41" t="s">
        <v>835</v>
      </c>
      <c r="C146" s="80">
        <f>+C145+1</f>
        <v>111</v>
      </c>
      <c r="D146" s="48" t="s">
        <v>836</v>
      </c>
      <c r="E146" s="52">
        <v>122.808</v>
      </c>
      <c r="F146" s="51">
        <v>10</v>
      </c>
      <c r="G146" s="25">
        <f t="shared" si="18"/>
        <v>12.280800000000001</v>
      </c>
      <c r="H146" s="52">
        <v>894.156</v>
      </c>
      <c r="I146" s="52">
        <v>1526.007</v>
      </c>
      <c r="J146" s="52">
        <v>208.696</v>
      </c>
      <c r="K146" s="52">
        <v>0</v>
      </c>
      <c r="L146" s="52">
        <v>250.294</v>
      </c>
      <c r="M146" s="25">
        <f t="shared" si="19"/>
        <v>28</v>
      </c>
      <c r="N146" s="52">
        <v>222.294</v>
      </c>
      <c r="O146" s="54">
        <v>45</v>
      </c>
      <c r="P146" s="54">
        <v>25</v>
      </c>
    </row>
    <row r="147" spans="1:16" s="58" customFormat="1" ht="19.5" customHeight="1" outlineLevel="1">
      <c r="A147" s="84" t="s">
        <v>610</v>
      </c>
      <c r="B147" s="41"/>
      <c r="C147" s="80">
        <f>+C146+1</f>
        <v>112</v>
      </c>
      <c r="D147" s="48" t="s">
        <v>842</v>
      </c>
      <c r="E147" s="52">
        <v>101.823</v>
      </c>
      <c r="F147" s="51">
        <v>10</v>
      </c>
      <c r="G147" s="25">
        <f t="shared" si="18"/>
        <v>10.1823</v>
      </c>
      <c r="H147" s="52">
        <v>202.222</v>
      </c>
      <c r="I147" s="52">
        <v>509.839</v>
      </c>
      <c r="J147" s="52">
        <v>144.974</v>
      </c>
      <c r="K147" s="52">
        <v>0.974</v>
      </c>
      <c r="L147" s="52">
        <v>104.858</v>
      </c>
      <c r="M147" s="25">
        <f t="shared" si="19"/>
        <v>22.158</v>
      </c>
      <c r="N147" s="52">
        <v>82.7</v>
      </c>
      <c r="O147" s="54">
        <v>20</v>
      </c>
      <c r="P147" s="54">
        <v>20</v>
      </c>
    </row>
    <row r="148" spans="1:16" s="58" customFormat="1" ht="19.5" customHeight="1" outlineLevel="1">
      <c r="A148" s="84" t="s">
        <v>610</v>
      </c>
      <c r="B148" s="41" t="s">
        <v>906</v>
      </c>
      <c r="C148" s="80">
        <f>+C147+1</f>
        <v>113</v>
      </c>
      <c r="D148" s="48" t="s">
        <v>907</v>
      </c>
      <c r="E148" s="52">
        <v>318.429</v>
      </c>
      <c r="F148" s="51">
        <v>5</v>
      </c>
      <c r="G148" s="25">
        <f>+E148/F148</f>
        <v>63.68579999999999</v>
      </c>
      <c r="H148" s="52">
        <v>745.93</v>
      </c>
      <c r="I148" s="52">
        <v>2435.249</v>
      </c>
      <c r="J148" s="52">
        <v>638.725</v>
      </c>
      <c r="K148" s="52">
        <v>0</v>
      </c>
      <c r="L148" s="52">
        <v>268.823</v>
      </c>
      <c r="M148" s="25">
        <f t="shared" si="19"/>
        <v>65.83599999999998</v>
      </c>
      <c r="N148" s="52">
        <v>202.987</v>
      </c>
      <c r="O148" s="54">
        <v>30</v>
      </c>
      <c r="P148" s="54">
        <v>15</v>
      </c>
    </row>
    <row r="149" spans="1:16" s="58" customFormat="1" ht="19.5" customHeight="1" outlineLevel="1">
      <c r="A149" s="84" t="s">
        <v>610</v>
      </c>
      <c r="B149" s="41"/>
      <c r="C149" s="80">
        <f>+C148+1</f>
        <v>114</v>
      </c>
      <c r="D149" s="48" t="s">
        <v>869</v>
      </c>
      <c r="E149" s="52">
        <v>627.12</v>
      </c>
      <c r="F149" s="51">
        <v>10</v>
      </c>
      <c r="G149" s="25">
        <f t="shared" si="18"/>
        <v>62.712</v>
      </c>
      <c r="H149" s="52">
        <v>253.64</v>
      </c>
      <c r="I149" s="52">
        <v>1849.339</v>
      </c>
      <c r="J149" s="52">
        <v>7.021</v>
      </c>
      <c r="K149" s="52">
        <v>0</v>
      </c>
      <c r="L149" s="52">
        <v>-19.7</v>
      </c>
      <c r="M149" s="25">
        <f t="shared" si="19"/>
        <v>-12.5</v>
      </c>
      <c r="N149" s="52">
        <v>-7.2</v>
      </c>
      <c r="O149" s="54">
        <v>0</v>
      </c>
      <c r="P149" s="54">
        <v>0</v>
      </c>
    </row>
    <row r="150" spans="1:16" s="58" customFormat="1" ht="19.5" customHeight="1" outlineLevel="1">
      <c r="A150" s="84" t="s">
        <v>610</v>
      </c>
      <c r="B150" s="41"/>
      <c r="C150" s="80">
        <f>+C149+1</f>
        <v>115</v>
      </c>
      <c r="D150" s="48" t="s">
        <v>930</v>
      </c>
      <c r="E150" s="52">
        <v>80</v>
      </c>
      <c r="F150" s="51">
        <v>10</v>
      </c>
      <c r="G150" s="25">
        <f>+E150/F150</f>
        <v>8</v>
      </c>
      <c r="H150" s="52">
        <v>87.4072</v>
      </c>
      <c r="I150" s="52">
        <v>160.239</v>
      </c>
      <c r="J150" s="52">
        <v>20.0667</v>
      </c>
      <c r="K150" s="52">
        <v>0</v>
      </c>
      <c r="L150" s="52">
        <v>0.6136</v>
      </c>
      <c r="M150" s="25">
        <f t="shared" si="19"/>
        <v>0.266</v>
      </c>
      <c r="N150" s="52">
        <v>0.3476</v>
      </c>
      <c r="O150" s="54">
        <v>0</v>
      </c>
      <c r="P150" s="54">
        <v>0</v>
      </c>
    </row>
    <row r="151" spans="1:16" s="58" customFormat="1" ht="19.5" customHeight="1" outlineLevel="1">
      <c r="A151" s="84" t="s">
        <v>610</v>
      </c>
      <c r="B151" s="41" t="s">
        <v>858</v>
      </c>
      <c r="C151" s="80">
        <f aca="true" t="shared" si="21" ref="C151:C160">+C150+1</f>
        <v>116</v>
      </c>
      <c r="D151" s="48" t="s">
        <v>859</v>
      </c>
      <c r="E151" s="52">
        <v>450</v>
      </c>
      <c r="F151" s="51">
        <v>10</v>
      </c>
      <c r="G151" s="25">
        <f t="shared" si="18"/>
        <v>45</v>
      </c>
      <c r="H151" s="52">
        <v>1306.6026</v>
      </c>
      <c r="I151" s="52">
        <v>6613.6129</v>
      </c>
      <c r="J151" s="52">
        <v>2289.349</v>
      </c>
      <c r="K151" s="52">
        <v>0</v>
      </c>
      <c r="L151" s="52">
        <v>390.842</v>
      </c>
      <c r="M151" s="25">
        <f t="shared" si="19"/>
        <v>65.30629999999996</v>
      </c>
      <c r="N151" s="52">
        <v>325.5357</v>
      </c>
      <c r="O151" s="54">
        <v>25</v>
      </c>
      <c r="P151" s="54">
        <v>0</v>
      </c>
    </row>
    <row r="152" spans="1:16" s="58" customFormat="1" ht="19.5" customHeight="1" outlineLevel="1">
      <c r="A152" s="84" t="s">
        <v>610</v>
      </c>
      <c r="B152" s="41"/>
      <c r="C152" s="80">
        <f t="shared" si="21"/>
        <v>117</v>
      </c>
      <c r="D152" s="48" t="s">
        <v>870</v>
      </c>
      <c r="E152" s="52">
        <v>80</v>
      </c>
      <c r="F152" s="51">
        <v>10</v>
      </c>
      <c r="G152" s="25">
        <f t="shared" si="18"/>
        <v>8</v>
      </c>
      <c r="H152" s="52">
        <v>74.484</v>
      </c>
      <c r="I152" s="52">
        <v>105.3296</v>
      </c>
      <c r="J152" s="52">
        <v>3.8718</v>
      </c>
      <c r="K152" s="52">
        <v>0</v>
      </c>
      <c r="L152" s="52">
        <v>-1.3143</v>
      </c>
      <c r="M152" s="25">
        <f t="shared" si="19"/>
        <v>0.013299999999999867</v>
      </c>
      <c r="N152" s="52">
        <v>-1.3276</v>
      </c>
      <c r="O152" s="54">
        <v>0</v>
      </c>
      <c r="P152" s="54">
        <v>0</v>
      </c>
    </row>
    <row r="153" spans="1:16" s="58" customFormat="1" ht="19.5" customHeight="1" outlineLevel="1">
      <c r="A153" s="84" t="s">
        <v>610</v>
      </c>
      <c r="B153" s="41"/>
      <c r="C153" s="80">
        <f t="shared" si="21"/>
        <v>118</v>
      </c>
      <c r="D153" s="48" t="s">
        <v>871</v>
      </c>
      <c r="E153" s="52">
        <v>115.444</v>
      </c>
      <c r="F153" s="51">
        <v>5</v>
      </c>
      <c r="G153" s="25">
        <f t="shared" si="18"/>
        <v>23.0888</v>
      </c>
      <c r="H153" s="52">
        <v>410.446</v>
      </c>
      <c r="I153" s="52">
        <v>1520.314</v>
      </c>
      <c r="J153" s="52">
        <v>194.601</v>
      </c>
      <c r="K153" s="52">
        <v>0</v>
      </c>
      <c r="L153" s="52">
        <v>158.437</v>
      </c>
      <c r="M153" s="25">
        <f t="shared" si="19"/>
        <v>41.000000000000014</v>
      </c>
      <c r="N153" s="52">
        <v>117.437</v>
      </c>
      <c r="O153" s="54">
        <v>20</v>
      </c>
      <c r="P153" s="54">
        <v>20</v>
      </c>
    </row>
    <row r="154" spans="1:16" s="58" customFormat="1" ht="19.5" customHeight="1" outlineLevel="1">
      <c r="A154" s="84" t="s">
        <v>610</v>
      </c>
      <c r="B154" s="41"/>
      <c r="C154" s="80">
        <f t="shared" si="21"/>
        <v>119</v>
      </c>
      <c r="D154" s="48" t="s">
        <v>931</v>
      </c>
      <c r="E154" s="52">
        <v>85</v>
      </c>
      <c r="F154" s="51">
        <v>10</v>
      </c>
      <c r="G154" s="25">
        <f>+E154/F154</f>
        <v>8.5</v>
      </c>
      <c r="H154" s="52">
        <v>-4.552</v>
      </c>
      <c r="I154" s="52">
        <v>91.825</v>
      </c>
      <c r="J154" s="52">
        <v>1.2336</v>
      </c>
      <c r="K154" s="52">
        <v>0</v>
      </c>
      <c r="L154" s="52">
        <v>0.254</v>
      </c>
      <c r="M154" s="25">
        <f t="shared" si="19"/>
        <v>0</v>
      </c>
      <c r="N154" s="52">
        <v>0.254</v>
      </c>
      <c r="O154" s="54">
        <v>0</v>
      </c>
      <c r="P154" s="54">
        <v>0</v>
      </c>
    </row>
    <row r="155" spans="1:16" s="58" customFormat="1" ht="19.5" customHeight="1" outlineLevel="1">
      <c r="A155" s="84" t="s">
        <v>610</v>
      </c>
      <c r="B155" s="41"/>
      <c r="C155" s="80">
        <f t="shared" si="21"/>
        <v>120</v>
      </c>
      <c r="D155" s="48" t="s">
        <v>940</v>
      </c>
      <c r="E155" s="52">
        <v>5</v>
      </c>
      <c r="F155" s="51">
        <v>10</v>
      </c>
      <c r="G155" s="25">
        <f>+E155/F155</f>
        <v>0.5</v>
      </c>
      <c r="H155" s="52">
        <v>1.4497</v>
      </c>
      <c r="I155" s="52">
        <v>5.1479</v>
      </c>
      <c r="J155" s="52">
        <v>0</v>
      </c>
      <c r="K155" s="52">
        <v>0</v>
      </c>
      <c r="L155" s="52">
        <v>-0.0522</v>
      </c>
      <c r="M155" s="25">
        <f t="shared" si="19"/>
        <v>0</v>
      </c>
      <c r="N155" s="52">
        <v>-0.0522</v>
      </c>
      <c r="O155" s="54">
        <v>0</v>
      </c>
      <c r="P155" s="54">
        <v>0</v>
      </c>
    </row>
    <row r="156" spans="1:16" s="58" customFormat="1" ht="19.5" customHeight="1" outlineLevel="1">
      <c r="A156" s="84" t="s">
        <v>610</v>
      </c>
      <c r="B156" s="41"/>
      <c r="C156" s="80">
        <f t="shared" si="21"/>
        <v>121</v>
      </c>
      <c r="D156" s="48" t="s">
        <v>941</v>
      </c>
      <c r="E156" s="52">
        <v>88.395</v>
      </c>
      <c r="F156" s="51">
        <v>10</v>
      </c>
      <c r="G156" s="25">
        <f>+E156/F156</f>
        <v>8.8395</v>
      </c>
      <c r="H156" s="52">
        <v>143.3997</v>
      </c>
      <c r="I156" s="52">
        <v>349.521</v>
      </c>
      <c r="J156" s="52">
        <v>183.953</v>
      </c>
      <c r="K156" s="52">
        <v>0</v>
      </c>
      <c r="L156" s="52">
        <v>36.0293</v>
      </c>
      <c r="M156" s="25">
        <f t="shared" si="19"/>
        <v>9.5</v>
      </c>
      <c r="N156" s="52">
        <v>26.5293</v>
      </c>
      <c r="O156" s="54">
        <v>0</v>
      </c>
      <c r="P156" s="54">
        <v>13.128</v>
      </c>
    </row>
    <row r="157" spans="1:16" s="58" customFormat="1" ht="19.5" customHeight="1" outlineLevel="1">
      <c r="A157" s="84" t="s">
        <v>610</v>
      </c>
      <c r="B157" s="41"/>
      <c r="C157" s="80">
        <f>+C156+1</f>
        <v>122</v>
      </c>
      <c r="D157" s="48" t="s">
        <v>974</v>
      </c>
      <c r="E157" s="52">
        <v>80</v>
      </c>
      <c r="F157" s="51">
        <v>10</v>
      </c>
      <c r="G157" s="25">
        <f>+E157/F157</f>
        <v>8</v>
      </c>
      <c r="H157" s="52">
        <v>112.9656</v>
      </c>
      <c r="I157" s="52">
        <v>614.669</v>
      </c>
      <c r="J157" s="52">
        <v>376.7649</v>
      </c>
      <c r="K157" s="52">
        <v>0</v>
      </c>
      <c r="L157" s="52">
        <v>17.3255</v>
      </c>
      <c r="M157" s="25">
        <f t="shared" si="19"/>
        <v>5.455800000000002</v>
      </c>
      <c r="N157" s="52">
        <v>11.8697</v>
      </c>
      <c r="O157" s="54">
        <v>0</v>
      </c>
      <c r="P157" s="54">
        <v>0</v>
      </c>
    </row>
    <row r="158" spans="1:16" s="58" customFormat="1" ht="19.5" customHeight="1" outlineLevel="1">
      <c r="A158" s="84" t="s">
        <v>610</v>
      </c>
      <c r="B158" s="41"/>
      <c r="C158" s="80">
        <f>+C157+1</f>
        <v>123</v>
      </c>
      <c r="D158" s="48" t="s">
        <v>942</v>
      </c>
      <c r="E158" s="52">
        <v>80</v>
      </c>
      <c r="F158" s="51">
        <v>10</v>
      </c>
      <c r="G158" s="25">
        <f>+E158/F158</f>
        <v>8</v>
      </c>
      <c r="H158" s="52">
        <v>100.1129</v>
      </c>
      <c r="I158" s="52">
        <v>197.7648</v>
      </c>
      <c r="J158" s="52">
        <v>19.444</v>
      </c>
      <c r="K158" s="52">
        <v>0</v>
      </c>
      <c r="L158" s="52">
        <v>7.3246</v>
      </c>
      <c r="M158" s="25">
        <f t="shared" si="19"/>
        <v>1.2483000000000004</v>
      </c>
      <c r="N158" s="52">
        <v>6.0763</v>
      </c>
      <c r="O158" s="54">
        <v>0</v>
      </c>
      <c r="P158" s="54">
        <v>0</v>
      </c>
    </row>
    <row r="159" spans="1:16" s="58" customFormat="1" ht="19.5" customHeight="1" outlineLevel="1">
      <c r="A159" s="84" t="s">
        <v>610</v>
      </c>
      <c r="B159" s="41"/>
      <c r="C159" s="80">
        <f t="shared" si="21"/>
        <v>124</v>
      </c>
      <c r="D159" s="48" t="s">
        <v>872</v>
      </c>
      <c r="E159" s="52">
        <v>80</v>
      </c>
      <c r="F159" s="51">
        <v>10</v>
      </c>
      <c r="G159" s="25">
        <f t="shared" si="18"/>
        <v>8</v>
      </c>
      <c r="H159" s="52">
        <v>61.3756</v>
      </c>
      <c r="I159" s="52">
        <v>73.0158</v>
      </c>
      <c r="J159" s="52">
        <v>9.2187</v>
      </c>
      <c r="K159" s="52">
        <v>0</v>
      </c>
      <c r="L159" s="52">
        <v>2.2626</v>
      </c>
      <c r="M159" s="25">
        <f t="shared" si="19"/>
        <v>0</v>
      </c>
      <c r="N159" s="52">
        <v>2.2626</v>
      </c>
      <c r="O159" s="54">
        <v>0</v>
      </c>
      <c r="P159" s="54">
        <v>0</v>
      </c>
    </row>
    <row r="160" spans="1:16" ht="19.5" customHeight="1" outlineLevel="2">
      <c r="A160" s="84" t="s">
        <v>610</v>
      </c>
      <c r="B160" s="41"/>
      <c r="C160" s="80">
        <f t="shared" si="21"/>
        <v>125</v>
      </c>
      <c r="D160" s="48" t="s">
        <v>791</v>
      </c>
      <c r="E160" s="52">
        <v>85.443</v>
      </c>
      <c r="F160" s="51">
        <v>10</v>
      </c>
      <c r="G160" s="25">
        <f t="shared" si="18"/>
        <v>8.5443</v>
      </c>
      <c r="H160" s="52">
        <v>132.173</v>
      </c>
      <c r="I160" s="52">
        <v>215.487</v>
      </c>
      <c r="J160" s="52">
        <v>75.2399</v>
      </c>
      <c r="K160" s="52">
        <v>0</v>
      </c>
      <c r="L160" s="52">
        <v>25.397</v>
      </c>
      <c r="M160" s="25">
        <f t="shared" si="19"/>
        <v>2.479999999999997</v>
      </c>
      <c r="N160" s="52">
        <v>22.917</v>
      </c>
      <c r="O160" s="54">
        <v>0</v>
      </c>
      <c r="P160" s="54">
        <v>20</v>
      </c>
    </row>
    <row r="161" spans="1:16" ht="19.5" customHeight="1" outlineLevel="2" thickBot="1">
      <c r="A161" s="84" t="s">
        <v>610</v>
      </c>
      <c r="B161" s="41"/>
      <c r="C161" s="80">
        <f>+C160+1</f>
        <v>126</v>
      </c>
      <c r="D161" s="48" t="s">
        <v>882</v>
      </c>
      <c r="E161" s="52">
        <v>80</v>
      </c>
      <c r="F161" s="51">
        <v>10</v>
      </c>
      <c r="G161" s="25">
        <f t="shared" si="18"/>
        <v>8</v>
      </c>
      <c r="H161" s="52">
        <v>130.027</v>
      </c>
      <c r="I161" s="52">
        <v>546.6775</v>
      </c>
      <c r="J161" s="52">
        <v>188.452</v>
      </c>
      <c r="K161" s="52">
        <v>0</v>
      </c>
      <c r="L161" s="52">
        <v>25.789</v>
      </c>
      <c r="M161" s="25">
        <f t="shared" si="19"/>
        <v>8.967300000000002</v>
      </c>
      <c r="N161" s="52">
        <v>16.8217</v>
      </c>
      <c r="O161" s="54">
        <v>17.5</v>
      </c>
      <c r="P161" s="54">
        <v>0</v>
      </c>
    </row>
    <row r="162" spans="1:16" s="58" customFormat="1" ht="19.5" customHeight="1" outlineLevel="1" thickBot="1">
      <c r="A162" s="35" t="s">
        <v>612</v>
      </c>
      <c r="B162" s="57"/>
      <c r="C162" s="72">
        <f>COUNT(C135:C161)</f>
        <v>27</v>
      </c>
      <c r="D162" s="73"/>
      <c r="E162" s="73">
        <f>SUBTOTAL(9,E135:E161)</f>
        <v>4714.7105</v>
      </c>
      <c r="F162" s="74"/>
      <c r="G162" s="73">
        <f aca="true" t="shared" si="22" ref="G162:N162">SUBTOTAL(9,G135:G161)</f>
        <v>527.85835</v>
      </c>
      <c r="H162" s="73">
        <f t="shared" si="22"/>
        <v>8650.2723</v>
      </c>
      <c r="I162" s="73">
        <f t="shared" si="22"/>
        <v>37917.0608</v>
      </c>
      <c r="J162" s="73">
        <f t="shared" si="22"/>
        <v>11495.6612</v>
      </c>
      <c r="K162" s="73">
        <f t="shared" si="22"/>
        <v>1.073</v>
      </c>
      <c r="L162" s="73">
        <f t="shared" si="22"/>
        <v>2814.4267</v>
      </c>
      <c r="M162" s="73">
        <f t="shared" si="22"/>
        <v>657.3991999999998</v>
      </c>
      <c r="N162" s="73">
        <f t="shared" si="22"/>
        <v>2157.0275</v>
      </c>
      <c r="O162" s="76"/>
      <c r="P162" s="76"/>
    </row>
    <row r="163" spans="1:16" s="58" customFormat="1" ht="19.5" customHeight="1" outlineLevel="1">
      <c r="A163" s="35"/>
      <c r="B163" s="57"/>
      <c r="C163" s="77"/>
      <c r="D163" s="78"/>
      <c r="E163" s="50"/>
      <c r="F163" s="47"/>
      <c r="G163" s="33"/>
      <c r="H163" s="50"/>
      <c r="I163" s="50"/>
      <c r="J163" s="50"/>
      <c r="K163" s="50"/>
      <c r="L163" s="50"/>
      <c r="M163" s="33"/>
      <c r="N163" s="50"/>
      <c r="O163" s="79"/>
      <c r="P163" s="79"/>
    </row>
    <row r="164" spans="1:16" s="58" customFormat="1" ht="19.5" customHeight="1" outlineLevel="1">
      <c r="A164" s="35"/>
      <c r="B164" s="57"/>
      <c r="C164" s="77"/>
      <c r="D164" s="40" t="s">
        <v>615</v>
      </c>
      <c r="E164" s="50"/>
      <c r="F164" s="47"/>
      <c r="G164" s="33"/>
      <c r="H164" s="50"/>
      <c r="I164" s="50"/>
      <c r="J164" s="50"/>
      <c r="K164" s="50"/>
      <c r="L164" s="50"/>
      <c r="M164" s="33"/>
      <c r="N164" s="50"/>
      <c r="O164" s="79"/>
      <c r="P164" s="79"/>
    </row>
    <row r="165" spans="1:16" s="58" customFormat="1" ht="19.5" customHeight="1" outlineLevel="1">
      <c r="A165" s="35"/>
      <c r="B165" s="57"/>
      <c r="C165" s="77"/>
      <c r="D165" s="78"/>
      <c r="E165" s="50"/>
      <c r="F165" s="47"/>
      <c r="G165" s="33"/>
      <c r="H165" s="50"/>
      <c r="I165" s="50"/>
      <c r="J165" s="50"/>
      <c r="K165" s="50"/>
      <c r="L165" s="50"/>
      <c r="M165" s="33"/>
      <c r="N165" s="50"/>
      <c r="O165" s="79"/>
      <c r="P165" s="79"/>
    </row>
    <row r="166" spans="1:16" s="58" customFormat="1" ht="19.5" customHeight="1" outlineLevel="1">
      <c r="A166" s="84" t="s">
        <v>613</v>
      </c>
      <c r="B166" s="57"/>
      <c r="C166" s="80">
        <f>+C161+1</f>
        <v>127</v>
      </c>
      <c r="D166" s="48" t="s">
        <v>747</v>
      </c>
      <c r="E166" s="52">
        <v>4</v>
      </c>
      <c r="F166" s="51">
        <v>10</v>
      </c>
      <c r="G166" s="25">
        <f>+E166/F166</f>
        <v>0.4</v>
      </c>
      <c r="H166" s="52">
        <v>12.4454</v>
      </c>
      <c r="I166" s="52">
        <v>14.86</v>
      </c>
      <c r="J166" s="52">
        <v>0</v>
      </c>
      <c r="K166" s="52">
        <v>0</v>
      </c>
      <c r="L166" s="52">
        <v>-0.542</v>
      </c>
      <c r="M166" s="25">
        <f aca="true" t="shared" si="23" ref="M166:M220">+L166-N166</f>
        <v>0</v>
      </c>
      <c r="N166" s="52">
        <v>-0.542</v>
      </c>
      <c r="O166" s="54">
        <v>0</v>
      </c>
      <c r="P166" s="54">
        <v>0</v>
      </c>
    </row>
    <row r="167" spans="1:16" s="58" customFormat="1" ht="19.5" customHeight="1" outlineLevel="1">
      <c r="A167" s="84" t="s">
        <v>613</v>
      </c>
      <c r="B167" s="57"/>
      <c r="C167" s="80">
        <f aca="true" t="shared" si="24" ref="C167:C175">+C166+1</f>
        <v>128</v>
      </c>
      <c r="D167" s="48" t="s">
        <v>778</v>
      </c>
      <c r="E167" s="52">
        <v>85.504</v>
      </c>
      <c r="F167" s="51">
        <v>10</v>
      </c>
      <c r="G167" s="25">
        <f aca="true" t="shared" si="25" ref="G167:G179">+E167/F167</f>
        <v>8.5504</v>
      </c>
      <c r="H167" s="52">
        <v>-442.86</v>
      </c>
      <c r="I167" s="52">
        <v>525.3725</v>
      </c>
      <c r="J167" s="52">
        <v>579.1838</v>
      </c>
      <c r="K167" s="52">
        <v>34.4583</v>
      </c>
      <c r="L167" s="52">
        <v>-24.0755</v>
      </c>
      <c r="M167" s="25">
        <f t="shared" si="23"/>
        <v>-21.2799</v>
      </c>
      <c r="N167" s="52">
        <v>-2.7956</v>
      </c>
      <c r="O167" s="54">
        <v>0</v>
      </c>
      <c r="P167" s="54">
        <v>0</v>
      </c>
    </row>
    <row r="168" spans="1:16" s="58" customFormat="1" ht="19.5" customHeight="1" outlineLevel="1">
      <c r="A168" s="84" t="s">
        <v>613</v>
      </c>
      <c r="B168" s="57"/>
      <c r="C168" s="80">
        <f t="shared" si="24"/>
        <v>129</v>
      </c>
      <c r="D168" s="48" t="s">
        <v>779</v>
      </c>
      <c r="E168" s="52">
        <v>75.6</v>
      </c>
      <c r="F168" s="51">
        <v>10</v>
      </c>
      <c r="G168" s="25">
        <f t="shared" si="25"/>
        <v>7.56</v>
      </c>
      <c r="H168" s="52">
        <v>90.521</v>
      </c>
      <c r="I168" s="52">
        <v>520.305</v>
      </c>
      <c r="J168" s="52">
        <v>863.288</v>
      </c>
      <c r="K168" s="52">
        <v>24.6488</v>
      </c>
      <c r="L168" s="52">
        <v>4.3028</v>
      </c>
      <c r="M168" s="25">
        <f t="shared" si="23"/>
        <v>20.3125</v>
      </c>
      <c r="N168" s="52">
        <v>-16.0097</v>
      </c>
      <c r="O168" s="54">
        <v>0</v>
      </c>
      <c r="P168" s="54">
        <v>0</v>
      </c>
    </row>
    <row r="169" spans="1:16" s="58" customFormat="1" ht="19.5" customHeight="1" outlineLevel="1">
      <c r="A169" s="84" t="s">
        <v>613</v>
      </c>
      <c r="B169" s="57"/>
      <c r="C169" s="80">
        <f>+C168+1</f>
        <v>130</v>
      </c>
      <c r="D169" s="48" t="s">
        <v>960</v>
      </c>
      <c r="E169" s="52">
        <v>74.53</v>
      </c>
      <c r="F169" s="51">
        <v>10</v>
      </c>
      <c r="G169" s="25">
        <f>+E169/F169</f>
        <v>7.453</v>
      </c>
      <c r="H169" s="52">
        <v>-101.106</v>
      </c>
      <c r="I169" s="52">
        <v>513.3687</v>
      </c>
      <c r="J169" s="52">
        <v>306.1199</v>
      </c>
      <c r="K169" s="52">
        <v>5.3059</v>
      </c>
      <c r="L169" s="52">
        <v>2.6013</v>
      </c>
      <c r="M169" s="25">
        <f>+L169-N169</f>
        <v>1.5334</v>
      </c>
      <c r="N169" s="52">
        <v>1.0679</v>
      </c>
      <c r="O169" s="54">
        <v>0</v>
      </c>
      <c r="P169" s="54">
        <v>0</v>
      </c>
    </row>
    <row r="170" spans="1:16" s="58" customFormat="1" ht="19.5" customHeight="1" outlineLevel="1">
      <c r="A170" s="84" t="s">
        <v>613</v>
      </c>
      <c r="B170" s="57"/>
      <c r="C170" s="80">
        <f>+C169+1</f>
        <v>131</v>
      </c>
      <c r="D170" s="48" t="s">
        <v>841</v>
      </c>
      <c r="E170" s="52">
        <v>93</v>
      </c>
      <c r="F170" s="51">
        <v>10</v>
      </c>
      <c r="G170" s="25">
        <f>+E170/F170</f>
        <v>9.3</v>
      </c>
      <c r="H170" s="52">
        <v>-564.429</v>
      </c>
      <c r="I170" s="52">
        <v>390.902</v>
      </c>
      <c r="J170" s="52">
        <v>273.199</v>
      </c>
      <c r="K170" s="52">
        <v>1.1418</v>
      </c>
      <c r="L170" s="52">
        <v>-17.714</v>
      </c>
      <c r="M170" s="25">
        <f>+L170-N170</f>
        <v>2.7020000000000017</v>
      </c>
      <c r="N170" s="52">
        <v>-20.416</v>
      </c>
      <c r="O170" s="54">
        <v>0</v>
      </c>
      <c r="P170" s="54">
        <v>0</v>
      </c>
    </row>
    <row r="171" spans="1:16" s="58" customFormat="1" ht="19.5" customHeight="1" outlineLevel="1">
      <c r="A171" s="84" t="s">
        <v>613</v>
      </c>
      <c r="B171" s="57"/>
      <c r="C171" s="80">
        <f>+C170+1</f>
        <v>132</v>
      </c>
      <c r="D171" s="48" t="s">
        <v>932</v>
      </c>
      <c r="E171" s="52">
        <v>191.4943</v>
      </c>
      <c r="F171" s="51">
        <v>5</v>
      </c>
      <c r="G171" s="25">
        <f>+E171/F171</f>
        <v>38.298860000000005</v>
      </c>
      <c r="H171" s="52">
        <v>-142.039</v>
      </c>
      <c r="I171" s="52">
        <v>446.652</v>
      </c>
      <c r="J171" s="52">
        <v>460.8688</v>
      </c>
      <c r="K171" s="52">
        <v>32.6246</v>
      </c>
      <c r="L171" s="52">
        <v>-1.2027</v>
      </c>
      <c r="M171" s="25">
        <f>+L171-N171</f>
        <v>-4.3273</v>
      </c>
      <c r="N171" s="52">
        <v>3.1246</v>
      </c>
      <c r="O171" s="54">
        <v>0</v>
      </c>
      <c r="P171" s="54">
        <v>0</v>
      </c>
    </row>
    <row r="172" spans="1:16" s="58" customFormat="1" ht="19.5" customHeight="1" outlineLevel="1">
      <c r="A172" s="84" t="s">
        <v>613</v>
      </c>
      <c r="B172" s="57"/>
      <c r="C172" s="80">
        <f>+C171+1</f>
        <v>133</v>
      </c>
      <c r="D172" s="48" t="s">
        <v>933</v>
      </c>
      <c r="E172" s="52">
        <v>8</v>
      </c>
      <c r="F172" s="51">
        <v>10</v>
      </c>
      <c r="G172" s="25">
        <f>+E172/F172</f>
        <v>0.8</v>
      </c>
      <c r="H172" s="52">
        <v>105.583</v>
      </c>
      <c r="I172" s="52">
        <v>208.5356</v>
      </c>
      <c r="J172" s="52">
        <v>749.3802</v>
      </c>
      <c r="K172" s="52">
        <v>3.5405</v>
      </c>
      <c r="L172" s="52">
        <v>26.756</v>
      </c>
      <c r="M172" s="25">
        <f>+L172-N172</f>
        <v>8.948799999999999</v>
      </c>
      <c r="N172" s="52">
        <v>17.8072</v>
      </c>
      <c r="O172" s="54">
        <v>12.5</v>
      </c>
      <c r="P172" s="54">
        <v>0</v>
      </c>
    </row>
    <row r="173" spans="1:16" s="58" customFormat="1" ht="19.5" customHeight="1" outlineLevel="1">
      <c r="A173" s="84" t="s">
        <v>613</v>
      </c>
      <c r="B173" s="57"/>
      <c r="C173" s="80">
        <f>+C172+1</f>
        <v>134</v>
      </c>
      <c r="D173" s="48" t="s">
        <v>799</v>
      </c>
      <c r="E173" s="52">
        <v>8.712</v>
      </c>
      <c r="F173" s="51">
        <v>10</v>
      </c>
      <c r="G173" s="25">
        <f t="shared" si="25"/>
        <v>0.8712</v>
      </c>
      <c r="H173" s="52">
        <v>-7.767</v>
      </c>
      <c r="I173" s="52">
        <v>32.342</v>
      </c>
      <c r="J173" s="52">
        <v>0</v>
      </c>
      <c r="K173" s="52">
        <v>0</v>
      </c>
      <c r="L173" s="52">
        <v>-6.1168</v>
      </c>
      <c r="M173" s="25">
        <f>+L173-N173</f>
        <v>0.01720000000000077</v>
      </c>
      <c r="N173" s="52">
        <v>-6.134</v>
      </c>
      <c r="O173" s="54">
        <v>0</v>
      </c>
      <c r="P173" s="54">
        <v>0</v>
      </c>
    </row>
    <row r="174" spans="1:16" s="58" customFormat="1" ht="19.5" customHeight="1" outlineLevel="1">
      <c r="A174" s="84" t="s">
        <v>613</v>
      </c>
      <c r="B174" s="57"/>
      <c r="C174" s="80">
        <f t="shared" si="24"/>
        <v>135</v>
      </c>
      <c r="D174" s="48" t="s">
        <v>708</v>
      </c>
      <c r="E174" s="52">
        <v>82.847</v>
      </c>
      <c r="F174" s="51">
        <v>10</v>
      </c>
      <c r="G174" s="25">
        <f t="shared" si="25"/>
        <v>8.284699999999999</v>
      </c>
      <c r="H174" s="52">
        <v>233.972</v>
      </c>
      <c r="I174" s="52">
        <v>1469.2264</v>
      </c>
      <c r="J174" s="52">
        <v>1206.379</v>
      </c>
      <c r="K174" s="52">
        <v>51.929</v>
      </c>
      <c r="L174" s="52">
        <v>12.4713</v>
      </c>
      <c r="M174" s="25">
        <f t="shared" si="23"/>
        <v>11.615</v>
      </c>
      <c r="N174" s="52">
        <v>0.8563</v>
      </c>
      <c r="O174" s="54">
        <v>0</v>
      </c>
      <c r="P174" s="54">
        <v>0</v>
      </c>
    </row>
    <row r="175" spans="1:16" s="58" customFormat="1" ht="19.5" customHeight="1" outlineLevel="1">
      <c r="A175" s="84" t="s">
        <v>613</v>
      </c>
      <c r="B175" s="57"/>
      <c r="C175" s="80">
        <f t="shared" si="24"/>
        <v>136</v>
      </c>
      <c r="D175" s="48" t="s">
        <v>780</v>
      </c>
      <c r="E175" s="52">
        <v>151.77</v>
      </c>
      <c r="F175" s="51">
        <v>10</v>
      </c>
      <c r="G175" s="25">
        <f t="shared" si="25"/>
        <v>15.177000000000001</v>
      </c>
      <c r="H175" s="52">
        <v>-354.473</v>
      </c>
      <c r="I175" s="52">
        <v>519.02</v>
      </c>
      <c r="J175" s="52">
        <v>432.905</v>
      </c>
      <c r="K175" s="52">
        <v>32.456</v>
      </c>
      <c r="L175" s="52">
        <v>-35.356</v>
      </c>
      <c r="M175" s="25">
        <f t="shared" si="23"/>
        <v>-1.993000000000002</v>
      </c>
      <c r="N175" s="52">
        <v>-33.363</v>
      </c>
      <c r="O175" s="54">
        <v>0</v>
      </c>
      <c r="P175" s="54">
        <v>0</v>
      </c>
    </row>
    <row r="176" spans="1:16" s="58" customFormat="1" ht="19.5" customHeight="1" outlineLevel="1">
      <c r="A176" s="84" t="s">
        <v>613</v>
      </c>
      <c r="B176" s="57"/>
      <c r="C176" s="80">
        <f aca="true" t="shared" si="26" ref="C176:C200">+C175+1</f>
        <v>137</v>
      </c>
      <c r="D176" s="48" t="s">
        <v>961</v>
      </c>
      <c r="E176" s="52">
        <v>14</v>
      </c>
      <c r="F176" s="51">
        <v>10</v>
      </c>
      <c r="G176" s="25">
        <f>+E176/F176</f>
        <v>1.4</v>
      </c>
      <c r="H176" s="52">
        <v>259.963</v>
      </c>
      <c r="I176" s="52">
        <v>1071.075</v>
      </c>
      <c r="J176" s="52">
        <v>2046.115</v>
      </c>
      <c r="K176" s="52">
        <v>39.888</v>
      </c>
      <c r="L176" s="52">
        <v>48.735</v>
      </c>
      <c r="M176" s="25">
        <f>+L176-N176</f>
        <v>9.5</v>
      </c>
      <c r="N176" s="52">
        <v>39.235</v>
      </c>
      <c r="O176" s="54">
        <v>0</v>
      </c>
      <c r="P176" s="54">
        <v>0</v>
      </c>
    </row>
    <row r="177" spans="1:16" s="58" customFormat="1" ht="19.5" customHeight="1" outlineLevel="1">
      <c r="A177" s="84" t="s">
        <v>613</v>
      </c>
      <c r="B177" s="57"/>
      <c r="C177" s="80">
        <f t="shared" si="26"/>
        <v>138</v>
      </c>
      <c r="D177" s="48" t="s">
        <v>962</v>
      </c>
      <c r="E177" s="52">
        <v>132.75</v>
      </c>
      <c r="F177" s="51">
        <v>10</v>
      </c>
      <c r="G177" s="25">
        <f>+E177/F177</f>
        <v>13.275</v>
      </c>
      <c r="H177" s="52">
        <v>-93.2408</v>
      </c>
      <c r="I177" s="52">
        <v>621.448</v>
      </c>
      <c r="J177" s="52">
        <v>283.6442</v>
      </c>
      <c r="K177" s="52">
        <v>17.4556</v>
      </c>
      <c r="L177" s="52">
        <v>-16.5115</v>
      </c>
      <c r="M177" s="25">
        <f>+L177-N177</f>
        <v>1.7277999999999984</v>
      </c>
      <c r="N177" s="52">
        <v>-18.2393</v>
      </c>
      <c r="O177" s="54">
        <v>0</v>
      </c>
      <c r="P177" s="54">
        <v>0</v>
      </c>
    </row>
    <row r="178" spans="1:16" s="58" customFormat="1" ht="19.5" customHeight="1" outlineLevel="1">
      <c r="A178" s="84" t="s">
        <v>613</v>
      </c>
      <c r="B178" s="57"/>
      <c r="C178" s="80">
        <f t="shared" si="26"/>
        <v>139</v>
      </c>
      <c r="D178" s="48" t="s">
        <v>963</v>
      </c>
      <c r="E178" s="52">
        <v>20</v>
      </c>
      <c r="F178" s="51">
        <v>10</v>
      </c>
      <c r="G178" s="25">
        <f>+E178/F178</f>
        <v>2</v>
      </c>
      <c r="H178" s="52">
        <v>117.8812</v>
      </c>
      <c r="I178" s="52">
        <v>560.7056</v>
      </c>
      <c r="J178" s="52">
        <v>480.7635</v>
      </c>
      <c r="K178" s="52">
        <v>4.6435</v>
      </c>
      <c r="L178" s="52">
        <v>39.4573</v>
      </c>
      <c r="M178" s="25">
        <f>+L178-N178</f>
        <v>13.756999999999998</v>
      </c>
      <c r="N178" s="52">
        <v>25.7003</v>
      </c>
      <c r="O178" s="54">
        <v>0</v>
      </c>
      <c r="P178" s="54">
        <v>0</v>
      </c>
    </row>
    <row r="179" spans="1:16" s="58" customFormat="1" ht="19.5" customHeight="1" outlineLevel="1">
      <c r="A179" s="84" t="s">
        <v>613</v>
      </c>
      <c r="B179" s="57"/>
      <c r="C179" s="80">
        <f t="shared" si="26"/>
        <v>140</v>
      </c>
      <c r="D179" s="48" t="s">
        <v>753</v>
      </c>
      <c r="E179" s="52">
        <v>91</v>
      </c>
      <c r="F179" s="51">
        <v>10</v>
      </c>
      <c r="G179" s="25">
        <f t="shared" si="25"/>
        <v>9.1</v>
      </c>
      <c r="H179" s="52">
        <v>1.7157</v>
      </c>
      <c r="I179" s="52">
        <v>573.491</v>
      </c>
      <c r="J179" s="52">
        <v>611.9832</v>
      </c>
      <c r="K179" s="52">
        <v>21.843</v>
      </c>
      <c r="L179" s="52">
        <v>1.0028</v>
      </c>
      <c r="M179" s="25">
        <f t="shared" si="23"/>
        <v>3.6163999999999996</v>
      </c>
      <c r="N179" s="52">
        <v>-2.6136</v>
      </c>
      <c r="O179" s="54">
        <v>0</v>
      </c>
      <c r="P179" s="54">
        <v>0</v>
      </c>
    </row>
    <row r="180" spans="1:16" s="58" customFormat="1" ht="19.5" customHeight="1" outlineLevel="1">
      <c r="A180" s="84" t="s">
        <v>613</v>
      </c>
      <c r="B180" s="57"/>
      <c r="C180" s="80">
        <f t="shared" si="26"/>
        <v>141</v>
      </c>
      <c r="D180" s="48" t="s">
        <v>695</v>
      </c>
      <c r="E180" s="52">
        <v>30</v>
      </c>
      <c r="F180" s="51">
        <v>10</v>
      </c>
      <c r="G180" s="25">
        <f aca="true" t="shared" si="27" ref="G180:G221">+E180/F180</f>
        <v>3</v>
      </c>
      <c r="H180" s="52">
        <v>563.6777</v>
      </c>
      <c r="I180" s="52">
        <v>1354.0116</v>
      </c>
      <c r="J180" s="52">
        <v>1530.1747</v>
      </c>
      <c r="K180" s="52">
        <v>31.2502</v>
      </c>
      <c r="L180" s="52">
        <v>56.2755</v>
      </c>
      <c r="M180" s="25">
        <f t="shared" si="23"/>
        <v>-29.258500000000005</v>
      </c>
      <c r="N180" s="52">
        <v>85.534</v>
      </c>
      <c r="O180" s="54">
        <v>50</v>
      </c>
      <c r="P180" s="54">
        <v>0</v>
      </c>
    </row>
    <row r="181" spans="1:16" s="58" customFormat="1" ht="19.5" customHeight="1" outlineLevel="1">
      <c r="A181" s="84" t="s">
        <v>613</v>
      </c>
      <c r="B181" s="57"/>
      <c r="C181" s="80">
        <f t="shared" si="26"/>
        <v>142</v>
      </c>
      <c r="D181" s="48" t="s">
        <v>728</v>
      </c>
      <c r="E181" s="52">
        <v>141</v>
      </c>
      <c r="F181" s="51">
        <v>10</v>
      </c>
      <c r="G181" s="25">
        <f t="shared" si="27"/>
        <v>14.1</v>
      </c>
      <c r="H181" s="52">
        <v>11.637</v>
      </c>
      <c r="I181" s="52">
        <v>519.3466</v>
      </c>
      <c r="J181" s="52">
        <v>605.7875</v>
      </c>
      <c r="K181" s="52">
        <v>12.308</v>
      </c>
      <c r="L181" s="52">
        <v>2.5219</v>
      </c>
      <c r="M181" s="25">
        <f t="shared" si="23"/>
        <v>1.6451</v>
      </c>
      <c r="N181" s="52">
        <v>0.8768</v>
      </c>
      <c r="O181" s="54">
        <v>0</v>
      </c>
      <c r="P181" s="54">
        <v>0</v>
      </c>
    </row>
    <row r="182" spans="1:16" s="58" customFormat="1" ht="19.5" customHeight="1" outlineLevel="1">
      <c r="A182" s="84" t="s">
        <v>613</v>
      </c>
      <c r="B182" s="57"/>
      <c r="C182" s="80">
        <f t="shared" si="26"/>
        <v>143</v>
      </c>
      <c r="D182" s="48" t="s">
        <v>982</v>
      </c>
      <c r="E182" s="52">
        <v>98.01</v>
      </c>
      <c r="F182" s="51">
        <v>10</v>
      </c>
      <c r="G182" s="25">
        <f>+E182/F182</f>
        <v>9.801</v>
      </c>
      <c r="H182" s="52">
        <v>85.5854</v>
      </c>
      <c r="I182" s="52">
        <v>587.1908</v>
      </c>
      <c r="J182" s="52">
        <v>535.9935</v>
      </c>
      <c r="K182" s="52">
        <v>15.666</v>
      </c>
      <c r="L182" s="52">
        <v>-35.1456</v>
      </c>
      <c r="M182" s="25">
        <f>+L182-N182</f>
        <v>-23.6579</v>
      </c>
      <c r="N182" s="52">
        <v>-11.4877</v>
      </c>
      <c r="O182" s="54">
        <v>0</v>
      </c>
      <c r="P182" s="54">
        <v>0</v>
      </c>
    </row>
    <row r="183" spans="1:16" s="58" customFormat="1" ht="19.5" customHeight="1" outlineLevel="1">
      <c r="A183" s="84" t="s">
        <v>613</v>
      </c>
      <c r="B183" s="57"/>
      <c r="C183" s="80">
        <f t="shared" si="26"/>
        <v>144</v>
      </c>
      <c r="D183" s="48" t="s">
        <v>781</v>
      </c>
      <c r="E183" s="52">
        <v>113.256</v>
      </c>
      <c r="F183" s="51">
        <v>10</v>
      </c>
      <c r="G183" s="25">
        <f t="shared" si="27"/>
        <v>11.3256</v>
      </c>
      <c r="H183" s="52">
        <v>-144.382</v>
      </c>
      <c r="I183" s="52">
        <v>978.304</v>
      </c>
      <c r="J183" s="52">
        <v>681.2048</v>
      </c>
      <c r="K183" s="52">
        <v>22.6396</v>
      </c>
      <c r="L183" s="52">
        <v>-10.7386</v>
      </c>
      <c r="M183" s="25">
        <f t="shared" si="23"/>
        <v>-0.7300000000000004</v>
      </c>
      <c r="N183" s="52">
        <v>-10.0086</v>
      </c>
      <c r="O183" s="54">
        <v>0</v>
      </c>
      <c r="P183" s="54">
        <v>0</v>
      </c>
    </row>
    <row r="184" spans="1:16" s="58" customFormat="1" ht="19.5" customHeight="1" outlineLevel="1">
      <c r="A184" s="84" t="s">
        <v>613</v>
      </c>
      <c r="B184" s="57"/>
      <c r="C184" s="80">
        <f t="shared" si="26"/>
        <v>145</v>
      </c>
      <c r="D184" s="48" t="s">
        <v>764</v>
      </c>
      <c r="E184" s="52">
        <v>15.07</v>
      </c>
      <c r="F184" s="51">
        <v>10</v>
      </c>
      <c r="G184" s="25">
        <f t="shared" si="27"/>
        <v>1.5070000000000001</v>
      </c>
      <c r="H184" s="52">
        <v>-15.5377</v>
      </c>
      <c r="I184" s="52">
        <v>56.203</v>
      </c>
      <c r="J184" s="52">
        <v>88.907</v>
      </c>
      <c r="K184" s="52">
        <v>0.0956</v>
      </c>
      <c r="L184" s="52">
        <v>-2.7585</v>
      </c>
      <c r="M184" s="25">
        <f t="shared" si="23"/>
        <v>-40.8274</v>
      </c>
      <c r="N184" s="52">
        <v>38.0689</v>
      </c>
      <c r="O184" s="54">
        <v>0</v>
      </c>
      <c r="P184" s="54">
        <v>0</v>
      </c>
    </row>
    <row r="185" spans="1:16" s="58" customFormat="1" ht="19.5" customHeight="1" outlineLevel="1">
      <c r="A185" s="84" t="s">
        <v>613</v>
      </c>
      <c r="B185" s="57"/>
      <c r="C185" s="80">
        <f t="shared" si="26"/>
        <v>146</v>
      </c>
      <c r="D185" s="48" t="s">
        <v>709</v>
      </c>
      <c r="E185" s="52">
        <v>7</v>
      </c>
      <c r="F185" s="51">
        <v>10</v>
      </c>
      <c r="G185" s="25">
        <f t="shared" si="27"/>
        <v>0.7</v>
      </c>
      <c r="H185" s="52">
        <v>-38.539</v>
      </c>
      <c r="I185" s="52">
        <v>34.956</v>
      </c>
      <c r="J185" s="52">
        <v>5.417</v>
      </c>
      <c r="K185" s="52">
        <v>4.3015</v>
      </c>
      <c r="L185" s="52">
        <v>0.5234</v>
      </c>
      <c r="M185" s="25">
        <f t="shared" si="23"/>
        <v>1.9742000000000002</v>
      </c>
      <c r="N185" s="52">
        <v>-1.4508</v>
      </c>
      <c r="O185" s="54">
        <v>0</v>
      </c>
      <c r="P185" s="54">
        <v>0</v>
      </c>
    </row>
    <row r="186" spans="1:16" s="58" customFormat="1" ht="19.5" customHeight="1" outlineLevel="1">
      <c r="A186" s="84" t="s">
        <v>613</v>
      </c>
      <c r="B186" s="57"/>
      <c r="C186" s="80">
        <f t="shared" si="26"/>
        <v>147</v>
      </c>
      <c r="D186" s="48" t="s">
        <v>748</v>
      </c>
      <c r="E186" s="52">
        <v>29.209</v>
      </c>
      <c r="F186" s="51">
        <v>10</v>
      </c>
      <c r="G186" s="25">
        <f t="shared" si="27"/>
        <v>2.9209</v>
      </c>
      <c r="H186" s="52">
        <v>-10.74</v>
      </c>
      <c r="I186" s="52">
        <v>21.049</v>
      </c>
      <c r="J186" s="52">
        <v>0</v>
      </c>
      <c r="K186" s="52">
        <v>1.323</v>
      </c>
      <c r="L186" s="52">
        <v>-0.696</v>
      </c>
      <c r="M186" s="25">
        <f t="shared" si="23"/>
        <v>6.094</v>
      </c>
      <c r="N186" s="52">
        <v>-6.79</v>
      </c>
      <c r="O186" s="54">
        <v>0</v>
      </c>
      <c r="P186" s="54">
        <v>0</v>
      </c>
    </row>
    <row r="187" spans="1:16" s="58" customFormat="1" ht="19.5" customHeight="1" outlineLevel="1">
      <c r="A187" s="84" t="s">
        <v>613</v>
      </c>
      <c r="B187" s="57"/>
      <c r="C187" s="80">
        <f t="shared" si="26"/>
        <v>148</v>
      </c>
      <c r="D187" s="48" t="s">
        <v>983</v>
      </c>
      <c r="E187" s="52">
        <v>30.5242</v>
      </c>
      <c r="F187" s="51">
        <v>10</v>
      </c>
      <c r="G187" s="25">
        <f>+E187/F187</f>
        <v>3.05242</v>
      </c>
      <c r="H187" s="52">
        <v>-50.5382</v>
      </c>
      <c r="I187" s="52">
        <v>674.4167</v>
      </c>
      <c r="J187" s="52">
        <v>482.3775</v>
      </c>
      <c r="K187" s="52">
        <v>19.1241</v>
      </c>
      <c r="L187" s="52">
        <v>9.8039</v>
      </c>
      <c r="M187" s="25">
        <f>+L187-N187</f>
        <v>0.6514000000000006</v>
      </c>
      <c r="N187" s="52">
        <v>9.1525</v>
      </c>
      <c r="O187" s="54">
        <v>10</v>
      </c>
      <c r="P187" s="54">
        <v>0</v>
      </c>
    </row>
    <row r="188" spans="1:16" s="58" customFormat="1" ht="19.5" customHeight="1" outlineLevel="1">
      <c r="A188" s="84" t="s">
        <v>613</v>
      </c>
      <c r="B188" s="57"/>
      <c r="C188" s="80">
        <f t="shared" si="26"/>
        <v>149</v>
      </c>
      <c r="D188" s="48" t="s">
        <v>754</v>
      </c>
      <c r="E188" s="52">
        <v>80</v>
      </c>
      <c r="F188" s="51">
        <v>10</v>
      </c>
      <c r="G188" s="25">
        <f t="shared" si="27"/>
        <v>8</v>
      </c>
      <c r="H188" s="52">
        <v>62.354</v>
      </c>
      <c r="I188" s="52">
        <v>552.189</v>
      </c>
      <c r="J188" s="52">
        <v>645.2394</v>
      </c>
      <c r="K188" s="52">
        <v>22.635</v>
      </c>
      <c r="L188" s="52">
        <v>-19.8603</v>
      </c>
      <c r="M188" s="25">
        <f t="shared" si="23"/>
        <v>9.758600000000001</v>
      </c>
      <c r="N188" s="52">
        <v>-29.6189</v>
      </c>
      <c r="O188" s="54">
        <v>0</v>
      </c>
      <c r="P188" s="54">
        <v>0</v>
      </c>
    </row>
    <row r="189" spans="1:16" s="58" customFormat="1" ht="19.5" customHeight="1" outlineLevel="1">
      <c r="A189" s="84" t="s">
        <v>613</v>
      </c>
      <c r="B189" s="57"/>
      <c r="C189" s="80">
        <f t="shared" si="26"/>
        <v>150</v>
      </c>
      <c r="D189" s="48" t="s">
        <v>738</v>
      </c>
      <c r="E189" s="52">
        <v>99.096</v>
      </c>
      <c r="F189" s="51">
        <v>10</v>
      </c>
      <c r="G189" s="25">
        <f t="shared" si="27"/>
        <v>9.909600000000001</v>
      </c>
      <c r="H189" s="52">
        <v>52.9425</v>
      </c>
      <c r="I189" s="52">
        <v>415.775</v>
      </c>
      <c r="J189" s="52">
        <v>269.917</v>
      </c>
      <c r="K189" s="52">
        <v>11.0838</v>
      </c>
      <c r="L189" s="52">
        <v>-33.048</v>
      </c>
      <c r="M189" s="25">
        <f t="shared" si="23"/>
        <v>-8.833000000000002</v>
      </c>
      <c r="N189" s="52">
        <v>-24.215</v>
      </c>
      <c r="O189" s="54">
        <v>0</v>
      </c>
      <c r="P189" s="54">
        <v>0</v>
      </c>
    </row>
    <row r="190" spans="1:16" s="58" customFormat="1" ht="19.5" customHeight="1" outlineLevel="1">
      <c r="A190" s="84" t="s">
        <v>613</v>
      </c>
      <c r="B190" s="57"/>
      <c r="C190" s="80">
        <f t="shared" si="26"/>
        <v>151</v>
      </c>
      <c r="D190" s="48" t="s">
        <v>755</v>
      </c>
      <c r="E190" s="52">
        <v>119.43</v>
      </c>
      <c r="F190" s="51">
        <v>10</v>
      </c>
      <c r="G190" s="25">
        <f t="shared" si="27"/>
        <v>11.943000000000001</v>
      </c>
      <c r="H190" s="52">
        <v>-494.681</v>
      </c>
      <c r="I190" s="52">
        <v>471.041</v>
      </c>
      <c r="J190" s="52">
        <v>131.767</v>
      </c>
      <c r="K190" s="52">
        <v>7.4986</v>
      </c>
      <c r="L190" s="52">
        <v>-77.869</v>
      </c>
      <c r="M190" s="25">
        <f t="shared" si="23"/>
        <v>-77.865</v>
      </c>
      <c r="N190" s="52">
        <v>-0.004</v>
      </c>
      <c r="O190" s="54">
        <v>0</v>
      </c>
      <c r="P190" s="54">
        <v>0</v>
      </c>
    </row>
    <row r="191" spans="1:16" s="58" customFormat="1" ht="19.5" customHeight="1" outlineLevel="1">
      <c r="A191" s="84" t="s">
        <v>613</v>
      </c>
      <c r="B191" s="57" t="s">
        <v>908</v>
      </c>
      <c r="C191" s="80">
        <f t="shared" si="26"/>
        <v>152</v>
      </c>
      <c r="D191" s="48" t="s">
        <v>911</v>
      </c>
      <c r="E191" s="52">
        <v>42.693</v>
      </c>
      <c r="F191" s="51">
        <v>10</v>
      </c>
      <c r="G191" s="25">
        <f t="shared" si="27"/>
        <v>4.269299999999999</v>
      </c>
      <c r="H191" s="52">
        <v>273.2809</v>
      </c>
      <c r="I191" s="52">
        <v>937.9037</v>
      </c>
      <c r="J191" s="52">
        <v>765.8235</v>
      </c>
      <c r="K191" s="52">
        <v>17.1007</v>
      </c>
      <c r="L191" s="52">
        <v>28.4827</v>
      </c>
      <c r="M191" s="25">
        <f>+L191-N191</f>
        <v>19.3838</v>
      </c>
      <c r="N191" s="52">
        <v>9.0989</v>
      </c>
      <c r="O191" s="54">
        <v>0</v>
      </c>
      <c r="P191" s="54">
        <v>10</v>
      </c>
    </row>
    <row r="192" spans="1:16" s="58" customFormat="1" ht="19.5" customHeight="1" outlineLevel="1">
      <c r="A192" s="84" t="s">
        <v>613</v>
      </c>
      <c r="B192" s="57" t="s">
        <v>909</v>
      </c>
      <c r="C192" s="80">
        <f t="shared" si="26"/>
        <v>153</v>
      </c>
      <c r="D192" s="48" t="s">
        <v>912</v>
      </c>
      <c r="E192" s="52">
        <v>25.8</v>
      </c>
      <c r="F192" s="51">
        <v>10</v>
      </c>
      <c r="G192" s="25">
        <f t="shared" si="27"/>
        <v>2.58</v>
      </c>
      <c r="H192" s="52">
        <v>145.6805</v>
      </c>
      <c r="I192" s="52">
        <v>1278.9927</v>
      </c>
      <c r="J192" s="52">
        <v>997.5957</v>
      </c>
      <c r="K192" s="52">
        <v>25.96</v>
      </c>
      <c r="L192" s="52">
        <v>22.1217</v>
      </c>
      <c r="M192" s="25">
        <f>+L192-N192</f>
        <v>12.9077</v>
      </c>
      <c r="N192" s="52">
        <v>9.214</v>
      </c>
      <c r="O192" s="54">
        <v>0</v>
      </c>
      <c r="P192" s="54">
        <v>10</v>
      </c>
    </row>
    <row r="193" spans="1:16" s="58" customFormat="1" ht="19.5" customHeight="1" outlineLevel="1">
      <c r="A193" s="84" t="s">
        <v>613</v>
      </c>
      <c r="B193" s="57" t="s">
        <v>910</v>
      </c>
      <c r="C193" s="80">
        <f t="shared" si="26"/>
        <v>154</v>
      </c>
      <c r="D193" s="48" t="s">
        <v>913</v>
      </c>
      <c r="E193" s="52">
        <v>101.462</v>
      </c>
      <c r="F193" s="51">
        <v>10</v>
      </c>
      <c r="G193" s="25">
        <f t="shared" si="27"/>
        <v>10.1462</v>
      </c>
      <c r="H193" s="52">
        <v>743.049</v>
      </c>
      <c r="I193" s="52">
        <v>3748.7679</v>
      </c>
      <c r="J193" s="52">
        <v>2599.372</v>
      </c>
      <c r="K193" s="52">
        <v>98.5203</v>
      </c>
      <c r="L193" s="52">
        <v>56.1755</v>
      </c>
      <c r="M193" s="25">
        <f>+L193-N193</f>
        <v>35.7755</v>
      </c>
      <c r="N193" s="52">
        <v>20.4</v>
      </c>
      <c r="O193" s="54">
        <v>0</v>
      </c>
      <c r="P193" s="54">
        <v>10</v>
      </c>
    </row>
    <row r="194" spans="1:16" s="58" customFormat="1" ht="19.5" customHeight="1" outlineLevel="1">
      <c r="A194" s="84" t="s">
        <v>613</v>
      </c>
      <c r="B194" s="57"/>
      <c r="C194" s="80">
        <f t="shared" si="26"/>
        <v>155</v>
      </c>
      <c r="D194" s="48" t="s">
        <v>684</v>
      </c>
      <c r="E194" s="52">
        <v>154.419</v>
      </c>
      <c r="F194" s="51">
        <v>10</v>
      </c>
      <c r="G194" s="25">
        <f t="shared" si="27"/>
        <v>15.4419</v>
      </c>
      <c r="H194" s="52">
        <v>826.111</v>
      </c>
      <c r="I194" s="52">
        <v>1827.3757</v>
      </c>
      <c r="J194" s="52">
        <v>1656.2016</v>
      </c>
      <c r="K194" s="52">
        <v>28.7806</v>
      </c>
      <c r="L194" s="52">
        <v>37.281</v>
      </c>
      <c r="M194" s="25">
        <f t="shared" si="23"/>
        <v>18.628</v>
      </c>
      <c r="N194" s="52">
        <v>18.653</v>
      </c>
      <c r="O194" s="54">
        <v>0</v>
      </c>
      <c r="P194" s="54">
        <v>20</v>
      </c>
    </row>
    <row r="195" spans="1:16" s="58" customFormat="1" ht="19.5" customHeight="1" outlineLevel="1">
      <c r="A195" s="84" t="s">
        <v>613</v>
      </c>
      <c r="B195" s="57"/>
      <c r="C195" s="80">
        <f t="shared" si="26"/>
        <v>156</v>
      </c>
      <c r="D195" s="48" t="s">
        <v>975</v>
      </c>
      <c r="E195" s="52">
        <v>109.5</v>
      </c>
      <c r="F195" s="51">
        <v>10</v>
      </c>
      <c r="G195" s="25">
        <f>+E195/F195</f>
        <v>10.95</v>
      </c>
      <c r="H195" s="52">
        <v>324.7069</v>
      </c>
      <c r="I195" s="52">
        <v>1279.9214</v>
      </c>
      <c r="J195" s="52">
        <v>1062.9976</v>
      </c>
      <c r="K195" s="52">
        <v>0.423</v>
      </c>
      <c r="L195" s="52">
        <v>97.1232</v>
      </c>
      <c r="M195" s="25">
        <f>+L195-N195</f>
        <v>16.5676</v>
      </c>
      <c r="N195" s="52">
        <v>80.5556</v>
      </c>
      <c r="O195" s="54">
        <v>20</v>
      </c>
      <c r="P195" s="54">
        <v>0</v>
      </c>
    </row>
    <row r="196" spans="1:16" s="58" customFormat="1" ht="19.5" customHeight="1" outlineLevel="1">
      <c r="A196" s="84" t="s">
        <v>613</v>
      </c>
      <c r="B196" s="57"/>
      <c r="C196" s="80">
        <f t="shared" si="26"/>
        <v>157</v>
      </c>
      <c r="D196" s="48" t="s">
        <v>964</v>
      </c>
      <c r="E196" s="52">
        <v>142.31</v>
      </c>
      <c r="F196" s="51">
        <v>10</v>
      </c>
      <c r="G196" s="25">
        <f>+E196/F196</f>
        <v>14.231</v>
      </c>
      <c r="H196" s="52">
        <v>403.91</v>
      </c>
      <c r="I196" s="52">
        <v>2710.351</v>
      </c>
      <c r="J196" s="52">
        <v>5036.166</v>
      </c>
      <c r="K196" s="52">
        <v>102.565</v>
      </c>
      <c r="L196" s="52">
        <v>142.132</v>
      </c>
      <c r="M196" s="25">
        <f>+L196-N196</f>
        <v>47</v>
      </c>
      <c r="N196" s="52">
        <v>95.132</v>
      </c>
      <c r="O196" s="54">
        <v>0</v>
      </c>
      <c r="P196" s="54">
        <v>0</v>
      </c>
    </row>
    <row r="197" spans="1:16" s="58" customFormat="1" ht="19.5" customHeight="1" outlineLevel="1">
      <c r="A197" s="84" t="s">
        <v>613</v>
      </c>
      <c r="B197" s="57"/>
      <c r="C197" s="80">
        <f t="shared" si="26"/>
        <v>158</v>
      </c>
      <c r="D197" s="48" t="s">
        <v>782</v>
      </c>
      <c r="E197" s="52">
        <v>92.0668</v>
      </c>
      <c r="F197" s="51">
        <v>10</v>
      </c>
      <c r="G197" s="25">
        <f t="shared" si="27"/>
        <v>9.20668</v>
      </c>
      <c r="H197" s="52">
        <v>119.481</v>
      </c>
      <c r="I197" s="52">
        <v>383.952</v>
      </c>
      <c r="J197" s="52">
        <v>556.971</v>
      </c>
      <c r="K197" s="52">
        <v>12.9417</v>
      </c>
      <c r="L197" s="52">
        <v>3.3035</v>
      </c>
      <c r="M197" s="25">
        <f t="shared" si="23"/>
        <v>2.7849000000000004</v>
      </c>
      <c r="N197" s="52">
        <v>0.5186</v>
      </c>
      <c r="O197" s="54">
        <v>0</v>
      </c>
      <c r="P197" s="54">
        <v>20</v>
      </c>
    </row>
    <row r="198" spans="1:16" s="58" customFormat="1" ht="19.5" customHeight="1" outlineLevel="1">
      <c r="A198" s="84" t="s">
        <v>613</v>
      </c>
      <c r="B198" s="57"/>
      <c r="C198" s="80">
        <f t="shared" si="26"/>
        <v>159</v>
      </c>
      <c r="D198" s="48" t="s">
        <v>765</v>
      </c>
      <c r="E198" s="52">
        <v>123.552</v>
      </c>
      <c r="F198" s="51">
        <v>10</v>
      </c>
      <c r="G198" s="25">
        <f t="shared" si="27"/>
        <v>12.3552</v>
      </c>
      <c r="H198" s="52">
        <v>627.534</v>
      </c>
      <c r="I198" s="52">
        <v>3468.262</v>
      </c>
      <c r="J198" s="52">
        <v>3851.878</v>
      </c>
      <c r="K198" s="52">
        <v>97.6117</v>
      </c>
      <c r="L198" s="52">
        <v>180.8409</v>
      </c>
      <c r="M198" s="25">
        <f t="shared" si="23"/>
        <v>79.54610000000001</v>
      </c>
      <c r="N198" s="52">
        <v>101.2948</v>
      </c>
      <c r="O198" s="54">
        <v>0</v>
      </c>
      <c r="P198" s="54">
        <v>20</v>
      </c>
    </row>
    <row r="199" spans="1:16" s="58" customFormat="1" ht="19.5" customHeight="1" outlineLevel="1">
      <c r="A199" s="84" t="s">
        <v>613</v>
      </c>
      <c r="B199" s="57"/>
      <c r="C199" s="80">
        <f t="shared" si="26"/>
        <v>160</v>
      </c>
      <c r="D199" s="48" t="s">
        <v>729</v>
      </c>
      <c r="E199" s="52">
        <v>61.875</v>
      </c>
      <c r="F199" s="51">
        <v>10</v>
      </c>
      <c r="G199" s="25">
        <f t="shared" si="27"/>
        <v>6.1875</v>
      </c>
      <c r="H199" s="52">
        <v>671.806</v>
      </c>
      <c r="I199" s="52">
        <v>1387.082</v>
      </c>
      <c r="J199" s="52">
        <v>2265.602</v>
      </c>
      <c r="K199" s="52">
        <v>20.606</v>
      </c>
      <c r="L199" s="52">
        <v>21.743</v>
      </c>
      <c r="M199" s="25">
        <f t="shared" si="23"/>
        <v>-8.085</v>
      </c>
      <c r="N199" s="52">
        <v>29.828</v>
      </c>
      <c r="O199" s="54">
        <v>15</v>
      </c>
      <c r="P199" s="54">
        <v>0</v>
      </c>
    </row>
    <row r="200" spans="1:16" s="58" customFormat="1" ht="19.5" customHeight="1" outlineLevel="1">
      <c r="A200" s="84" t="s">
        <v>613</v>
      </c>
      <c r="B200" s="57"/>
      <c r="C200" s="80">
        <f t="shared" si="26"/>
        <v>161</v>
      </c>
      <c r="D200" s="48" t="s">
        <v>710</v>
      </c>
      <c r="E200" s="52">
        <v>234.375</v>
      </c>
      <c r="F200" s="51">
        <v>10</v>
      </c>
      <c r="G200" s="25">
        <f t="shared" si="27"/>
        <v>23.4375</v>
      </c>
      <c r="H200" s="52">
        <v>1920.3985</v>
      </c>
      <c r="I200" s="52">
        <v>4595.3723</v>
      </c>
      <c r="J200" s="52">
        <v>5954.8388</v>
      </c>
      <c r="K200" s="52">
        <v>58.925</v>
      </c>
      <c r="L200" s="52">
        <v>262.0671</v>
      </c>
      <c r="M200" s="25">
        <f t="shared" si="23"/>
        <v>17.12609999999998</v>
      </c>
      <c r="N200" s="52">
        <v>244.941</v>
      </c>
      <c r="O200" s="54">
        <v>25</v>
      </c>
      <c r="P200" s="54">
        <v>0</v>
      </c>
    </row>
    <row r="201" spans="1:16" s="58" customFormat="1" ht="19.5" customHeight="1" outlineLevel="1">
      <c r="A201" s="84" t="s">
        <v>613</v>
      </c>
      <c r="B201" s="57"/>
      <c r="C201" s="80">
        <f aca="true" t="shared" si="28" ref="C201:C207">+C200+1</f>
        <v>162</v>
      </c>
      <c r="D201" s="48" t="s">
        <v>783</v>
      </c>
      <c r="E201" s="52">
        <v>116.4</v>
      </c>
      <c r="F201" s="51">
        <v>10</v>
      </c>
      <c r="G201" s="25">
        <f t="shared" si="27"/>
        <v>11.64</v>
      </c>
      <c r="H201" s="52">
        <v>-139.5066</v>
      </c>
      <c r="I201" s="52">
        <v>594.075</v>
      </c>
      <c r="J201" s="52">
        <v>580.31</v>
      </c>
      <c r="K201" s="52">
        <v>18.9246</v>
      </c>
      <c r="L201" s="52">
        <v>-94.5117</v>
      </c>
      <c r="M201" s="25">
        <f t="shared" si="23"/>
        <v>2.6473000000000013</v>
      </c>
      <c r="N201" s="52">
        <v>-97.159</v>
      </c>
      <c r="O201" s="54">
        <v>0</v>
      </c>
      <c r="P201" s="54">
        <v>0</v>
      </c>
    </row>
    <row r="202" spans="1:16" s="58" customFormat="1" ht="19.5" customHeight="1" outlineLevel="1">
      <c r="A202" s="84" t="s">
        <v>613</v>
      </c>
      <c r="B202" s="57"/>
      <c r="C202" s="80">
        <f t="shared" si="28"/>
        <v>163</v>
      </c>
      <c r="D202" s="48" t="s">
        <v>784</v>
      </c>
      <c r="E202" s="52">
        <v>44.4015</v>
      </c>
      <c r="F202" s="51">
        <v>10</v>
      </c>
      <c r="G202" s="25">
        <f t="shared" si="27"/>
        <v>4.44015</v>
      </c>
      <c r="H202" s="52">
        <v>77.223</v>
      </c>
      <c r="I202" s="52">
        <v>419.5198</v>
      </c>
      <c r="J202" s="52">
        <v>488.4849</v>
      </c>
      <c r="K202" s="52">
        <v>17.775</v>
      </c>
      <c r="L202" s="52">
        <v>4.8695</v>
      </c>
      <c r="M202" s="25">
        <f t="shared" si="23"/>
        <v>2.4425000000000003</v>
      </c>
      <c r="N202" s="52">
        <v>2.427</v>
      </c>
      <c r="O202" s="54">
        <v>0</v>
      </c>
      <c r="P202" s="54">
        <v>0</v>
      </c>
    </row>
    <row r="203" spans="1:16" s="58" customFormat="1" ht="19.5" customHeight="1" outlineLevel="1">
      <c r="A203" s="84" t="s">
        <v>613</v>
      </c>
      <c r="B203" s="57"/>
      <c r="C203" s="80">
        <f>+C202+1</f>
        <v>164</v>
      </c>
      <c r="D203" s="48" t="s">
        <v>965</v>
      </c>
      <c r="E203" s="52">
        <v>155.88</v>
      </c>
      <c r="F203" s="51">
        <v>10</v>
      </c>
      <c r="G203" s="25">
        <f>+E203/F203</f>
        <v>15.588</v>
      </c>
      <c r="H203" s="52">
        <v>256.65</v>
      </c>
      <c r="I203" s="52">
        <v>1719.768</v>
      </c>
      <c r="J203" s="52">
        <v>1257.545</v>
      </c>
      <c r="K203" s="52">
        <v>80.165</v>
      </c>
      <c r="L203" s="52">
        <v>18.844</v>
      </c>
      <c r="M203" s="25">
        <f>+L203-N203</f>
        <v>6.288000000000002</v>
      </c>
      <c r="N203" s="52">
        <v>12.556</v>
      </c>
      <c r="O203" s="54">
        <v>0</v>
      </c>
      <c r="P203" s="54">
        <v>0</v>
      </c>
    </row>
    <row r="204" spans="1:16" s="58" customFormat="1" ht="19.5" customHeight="1" outlineLevel="1">
      <c r="A204" s="84" t="s">
        <v>613</v>
      </c>
      <c r="B204" s="57"/>
      <c r="C204" s="80">
        <f>+C203+1</f>
        <v>165</v>
      </c>
      <c r="D204" s="48" t="s">
        <v>934</v>
      </c>
      <c r="E204" s="52">
        <v>100</v>
      </c>
      <c r="F204" s="51">
        <v>10</v>
      </c>
      <c r="G204" s="25">
        <f t="shared" si="27"/>
        <v>10</v>
      </c>
      <c r="H204" s="52">
        <v>214.8128</v>
      </c>
      <c r="I204" s="52">
        <v>878.8375</v>
      </c>
      <c r="J204" s="52">
        <v>791.0129</v>
      </c>
      <c r="K204" s="52">
        <v>32.9875</v>
      </c>
      <c r="L204" s="52">
        <v>5.2455</v>
      </c>
      <c r="M204" s="25">
        <f>+L204-N204</f>
        <v>6.1544</v>
      </c>
      <c r="N204" s="52">
        <v>-0.9089</v>
      </c>
      <c r="O204" s="54">
        <v>0</v>
      </c>
      <c r="P204" s="54">
        <v>0</v>
      </c>
    </row>
    <row r="205" spans="1:16" s="58" customFormat="1" ht="19.5" customHeight="1" outlineLevel="1">
      <c r="A205" s="84" t="s">
        <v>613</v>
      </c>
      <c r="B205" s="57"/>
      <c r="C205" s="80">
        <f t="shared" si="28"/>
        <v>166</v>
      </c>
      <c r="D205" s="48" t="s">
        <v>935</v>
      </c>
      <c r="E205" s="52">
        <v>126.36</v>
      </c>
      <c r="F205" s="51">
        <v>10</v>
      </c>
      <c r="G205" s="25">
        <f t="shared" si="27"/>
        <v>12.636</v>
      </c>
      <c r="H205" s="52">
        <v>916.6913</v>
      </c>
      <c r="I205" s="52">
        <v>3611.0159</v>
      </c>
      <c r="J205" s="52">
        <v>3539.1846</v>
      </c>
      <c r="K205" s="52">
        <v>197.765</v>
      </c>
      <c r="L205" s="52">
        <v>58.562</v>
      </c>
      <c r="M205" s="25">
        <f>+L205-N205</f>
        <v>37.20399999999999</v>
      </c>
      <c r="N205" s="52">
        <v>21.358</v>
      </c>
      <c r="O205" s="54">
        <v>7.5</v>
      </c>
      <c r="P205" s="54">
        <v>0</v>
      </c>
    </row>
    <row r="206" spans="1:16" s="58" customFormat="1" ht="19.5" customHeight="1" outlineLevel="1">
      <c r="A206" s="84" t="s">
        <v>613</v>
      </c>
      <c r="B206" s="57"/>
      <c r="C206" s="80">
        <f t="shared" si="28"/>
        <v>167</v>
      </c>
      <c r="D206" s="48" t="s">
        <v>951</v>
      </c>
      <c r="E206" s="52">
        <v>126.5</v>
      </c>
      <c r="F206" s="51">
        <v>10</v>
      </c>
      <c r="G206" s="25">
        <f>+E206/F206</f>
        <v>12.65</v>
      </c>
      <c r="H206" s="52">
        <v>530.7467</v>
      </c>
      <c r="I206" s="52">
        <v>2182.3996</v>
      </c>
      <c r="J206" s="52">
        <v>2031.6368</v>
      </c>
      <c r="K206" s="52">
        <v>100.6072</v>
      </c>
      <c r="L206" s="52">
        <v>22.3919</v>
      </c>
      <c r="M206" s="25">
        <f>+L206-N206</f>
        <v>14.9255</v>
      </c>
      <c r="N206" s="52">
        <v>7.4664</v>
      </c>
      <c r="O206" s="54">
        <v>7.5</v>
      </c>
      <c r="P206" s="54">
        <v>0</v>
      </c>
    </row>
    <row r="207" spans="1:16" s="58" customFormat="1" ht="19.5" customHeight="1" outlineLevel="1">
      <c r="A207" s="84" t="s">
        <v>613</v>
      </c>
      <c r="B207" s="57"/>
      <c r="C207" s="80">
        <f t="shared" si="28"/>
        <v>168</v>
      </c>
      <c r="D207" s="48" t="s">
        <v>691</v>
      </c>
      <c r="E207" s="52">
        <v>99.792</v>
      </c>
      <c r="F207" s="51">
        <v>10</v>
      </c>
      <c r="G207" s="25">
        <f t="shared" si="27"/>
        <v>9.9792</v>
      </c>
      <c r="H207" s="52">
        <v>93.224</v>
      </c>
      <c r="I207" s="52">
        <v>340.7098</v>
      </c>
      <c r="J207" s="52">
        <v>457.672</v>
      </c>
      <c r="K207" s="52">
        <v>2.9657</v>
      </c>
      <c r="L207" s="52">
        <v>11.042</v>
      </c>
      <c r="M207" s="25">
        <f t="shared" si="23"/>
        <v>1.5429999999999993</v>
      </c>
      <c r="N207" s="52">
        <v>9.499</v>
      </c>
      <c r="O207" s="54">
        <v>3.5</v>
      </c>
      <c r="P207" s="54">
        <v>0</v>
      </c>
    </row>
    <row r="208" spans="1:16" s="58" customFormat="1" ht="19.5" customHeight="1" outlineLevel="1">
      <c r="A208" s="84" t="s">
        <v>613</v>
      </c>
      <c r="B208" s="57"/>
      <c r="C208" s="80">
        <f aca="true" t="shared" si="29" ref="C208:C244">+C207+1</f>
        <v>169</v>
      </c>
      <c r="D208" s="48" t="s">
        <v>675</v>
      </c>
      <c r="E208" s="52">
        <v>68.75</v>
      </c>
      <c r="F208" s="51">
        <v>10</v>
      </c>
      <c r="G208" s="25">
        <f t="shared" si="27"/>
        <v>6.875</v>
      </c>
      <c r="H208" s="52">
        <v>-140.46</v>
      </c>
      <c r="I208" s="52">
        <v>533.272</v>
      </c>
      <c r="J208" s="52">
        <v>749.596</v>
      </c>
      <c r="K208" s="52">
        <v>12.021</v>
      </c>
      <c r="L208" s="52">
        <v>-14.84</v>
      </c>
      <c r="M208" s="25">
        <f t="shared" si="23"/>
        <v>-2.350999999999999</v>
      </c>
      <c r="N208" s="52">
        <v>-12.489</v>
      </c>
      <c r="O208" s="54">
        <v>0</v>
      </c>
      <c r="P208" s="54">
        <v>0</v>
      </c>
    </row>
    <row r="209" spans="1:16" s="58" customFormat="1" ht="19.5" customHeight="1" outlineLevel="1">
      <c r="A209" s="84" t="s">
        <v>613</v>
      </c>
      <c r="B209" s="57"/>
      <c r="C209" s="80">
        <f t="shared" si="29"/>
        <v>170</v>
      </c>
      <c r="D209" s="48" t="s">
        <v>943</v>
      </c>
      <c r="E209" s="52">
        <v>94.6</v>
      </c>
      <c r="F209" s="51">
        <v>10</v>
      </c>
      <c r="G209" s="25">
        <f>+E209/F209</f>
        <v>9.459999999999999</v>
      </c>
      <c r="H209" s="52">
        <v>-22.4175</v>
      </c>
      <c r="I209" s="52">
        <v>689.6949</v>
      </c>
      <c r="J209" s="52">
        <v>570.005</v>
      </c>
      <c r="K209" s="52">
        <v>25.8959</v>
      </c>
      <c r="L209" s="52">
        <v>-15.5279</v>
      </c>
      <c r="M209" s="25">
        <f>+L209-N209</f>
        <v>-2.938600000000001</v>
      </c>
      <c r="N209" s="52">
        <v>-12.5893</v>
      </c>
      <c r="O209" s="54">
        <v>0</v>
      </c>
      <c r="P209" s="54">
        <v>0</v>
      </c>
    </row>
    <row r="210" spans="1:16" s="58" customFormat="1" ht="19.5" customHeight="1" outlineLevel="1">
      <c r="A210" s="84" t="s">
        <v>613</v>
      </c>
      <c r="B210" s="57"/>
      <c r="C210" s="80">
        <f t="shared" si="29"/>
        <v>171</v>
      </c>
      <c r="D210" s="48" t="s">
        <v>677</v>
      </c>
      <c r="E210" s="52">
        <v>99.2</v>
      </c>
      <c r="F210" s="51">
        <v>10</v>
      </c>
      <c r="G210" s="25">
        <f t="shared" si="27"/>
        <v>9.92</v>
      </c>
      <c r="H210" s="52">
        <v>117.4075</v>
      </c>
      <c r="I210" s="52">
        <v>344.597</v>
      </c>
      <c r="J210" s="52">
        <v>673.94</v>
      </c>
      <c r="K210" s="52">
        <v>8.2628</v>
      </c>
      <c r="L210" s="52">
        <v>-17.419</v>
      </c>
      <c r="M210" s="25">
        <f t="shared" si="23"/>
        <v>-0.30020000000000024</v>
      </c>
      <c r="N210" s="52">
        <v>-17.1188</v>
      </c>
      <c r="O210" s="54">
        <v>0</v>
      </c>
      <c r="P210" s="54">
        <v>0</v>
      </c>
    </row>
    <row r="211" spans="1:16" s="58" customFormat="1" ht="19.5" customHeight="1" outlineLevel="1">
      <c r="A211" s="84" t="s">
        <v>613</v>
      </c>
      <c r="B211" s="57"/>
      <c r="C211" s="80">
        <f t="shared" si="29"/>
        <v>172</v>
      </c>
      <c r="D211" s="48" t="s">
        <v>711</v>
      </c>
      <c r="E211" s="52">
        <v>180.48</v>
      </c>
      <c r="F211" s="51">
        <v>10</v>
      </c>
      <c r="G211" s="25">
        <f t="shared" si="27"/>
        <v>18.048</v>
      </c>
      <c r="H211" s="52">
        <v>201.5703</v>
      </c>
      <c r="I211" s="52">
        <v>1045.8146</v>
      </c>
      <c r="J211" s="52">
        <v>730.2132</v>
      </c>
      <c r="K211" s="52">
        <v>29.878</v>
      </c>
      <c r="L211" s="52">
        <v>66.896</v>
      </c>
      <c r="M211" s="25">
        <f t="shared" si="23"/>
        <v>4.847999999999999</v>
      </c>
      <c r="N211" s="52">
        <v>62.048</v>
      </c>
      <c r="O211" s="54">
        <v>0</v>
      </c>
      <c r="P211" s="54">
        <v>0</v>
      </c>
    </row>
    <row r="212" spans="1:16" s="58" customFormat="1" ht="19.5" customHeight="1" outlineLevel="1">
      <c r="A212" s="84" t="s">
        <v>613</v>
      </c>
      <c r="B212" s="57"/>
      <c r="C212" s="80">
        <f t="shared" si="29"/>
        <v>173</v>
      </c>
      <c r="D212" s="48" t="s">
        <v>774</v>
      </c>
      <c r="E212" s="52">
        <v>119.3098</v>
      </c>
      <c r="F212" s="51">
        <v>10</v>
      </c>
      <c r="G212" s="25">
        <f t="shared" si="27"/>
        <v>11.93098</v>
      </c>
      <c r="H212" s="52">
        <v>848.7126</v>
      </c>
      <c r="I212" s="52">
        <v>2294.2201</v>
      </c>
      <c r="J212" s="52">
        <v>3562.6366</v>
      </c>
      <c r="K212" s="52">
        <v>52.3737</v>
      </c>
      <c r="L212" s="52">
        <v>264.8734</v>
      </c>
      <c r="M212" s="25">
        <f t="shared" si="23"/>
        <v>21.085300000000018</v>
      </c>
      <c r="N212" s="52">
        <v>243.7881</v>
      </c>
      <c r="O212" s="54">
        <v>10</v>
      </c>
      <c r="P212" s="54">
        <v>0</v>
      </c>
    </row>
    <row r="213" spans="1:16" s="58" customFormat="1" ht="19.5" customHeight="1" outlineLevel="1">
      <c r="A213" s="84" t="s">
        <v>613</v>
      </c>
      <c r="B213" s="57"/>
      <c r="C213" s="80">
        <f t="shared" si="29"/>
        <v>174</v>
      </c>
      <c r="D213" s="48" t="s">
        <v>785</v>
      </c>
      <c r="E213" s="52">
        <v>42.5</v>
      </c>
      <c r="F213" s="51">
        <v>10</v>
      </c>
      <c r="G213" s="25">
        <f t="shared" si="27"/>
        <v>4.25</v>
      </c>
      <c r="H213" s="52">
        <v>-20.027</v>
      </c>
      <c r="I213" s="52">
        <v>287.008</v>
      </c>
      <c r="J213" s="52">
        <v>561.3765</v>
      </c>
      <c r="K213" s="52">
        <v>12.3355</v>
      </c>
      <c r="L213" s="52">
        <v>-11.694</v>
      </c>
      <c r="M213" s="25">
        <f t="shared" si="23"/>
        <v>-1.136000000000001</v>
      </c>
      <c r="N213" s="52">
        <v>-10.558</v>
      </c>
      <c r="O213" s="54">
        <v>0</v>
      </c>
      <c r="P213" s="54">
        <v>0</v>
      </c>
    </row>
    <row r="214" spans="1:16" s="58" customFormat="1" ht="19.5" customHeight="1" outlineLevel="1">
      <c r="A214" s="84" t="s">
        <v>613</v>
      </c>
      <c r="B214" s="57"/>
      <c r="C214" s="80">
        <f t="shared" si="29"/>
        <v>175</v>
      </c>
      <c r="D214" s="48" t="s">
        <v>730</v>
      </c>
      <c r="E214" s="52">
        <v>5</v>
      </c>
      <c r="F214" s="51">
        <v>10</v>
      </c>
      <c r="G214" s="25">
        <f t="shared" si="27"/>
        <v>0.5</v>
      </c>
      <c r="H214" s="52">
        <v>84.1757</v>
      </c>
      <c r="I214" s="52">
        <v>848.2966</v>
      </c>
      <c r="J214" s="52">
        <v>816.9309</v>
      </c>
      <c r="K214" s="52">
        <v>24.953</v>
      </c>
      <c r="L214" s="52">
        <v>17.335</v>
      </c>
      <c r="M214" s="25">
        <f t="shared" si="23"/>
        <v>12.537500000000001</v>
      </c>
      <c r="N214" s="52">
        <v>4.7975</v>
      </c>
      <c r="O214" s="54">
        <v>25</v>
      </c>
      <c r="P214" s="54">
        <v>0</v>
      </c>
    </row>
    <row r="215" spans="1:16" s="58" customFormat="1" ht="19.5" customHeight="1" outlineLevel="1">
      <c r="A215" s="84" t="s">
        <v>613</v>
      </c>
      <c r="B215" s="57"/>
      <c r="C215" s="80">
        <f t="shared" si="29"/>
        <v>176</v>
      </c>
      <c r="D215" s="48" t="s">
        <v>766</v>
      </c>
      <c r="E215" s="52">
        <v>126.0116</v>
      </c>
      <c r="F215" s="51">
        <v>10</v>
      </c>
      <c r="G215" s="25">
        <f t="shared" si="27"/>
        <v>12.60116</v>
      </c>
      <c r="H215" s="52">
        <v>-113.2025</v>
      </c>
      <c r="I215" s="52">
        <v>241.7387</v>
      </c>
      <c r="J215" s="52">
        <v>232.109</v>
      </c>
      <c r="K215" s="52">
        <v>2.799</v>
      </c>
      <c r="L215" s="52">
        <v>-41.7898</v>
      </c>
      <c r="M215" s="25">
        <f t="shared" si="23"/>
        <v>-4.812800000000003</v>
      </c>
      <c r="N215" s="52">
        <v>-36.977</v>
      </c>
      <c r="O215" s="54">
        <v>0</v>
      </c>
      <c r="P215" s="54">
        <v>0</v>
      </c>
    </row>
    <row r="216" spans="1:16" s="58" customFormat="1" ht="19.5" customHeight="1" outlineLevel="1">
      <c r="A216" s="84" t="s">
        <v>613</v>
      </c>
      <c r="B216" s="57"/>
      <c r="C216" s="80">
        <f t="shared" si="29"/>
        <v>177</v>
      </c>
      <c r="D216" s="48" t="s">
        <v>775</v>
      </c>
      <c r="E216" s="52">
        <v>70</v>
      </c>
      <c r="F216" s="51">
        <v>10</v>
      </c>
      <c r="G216" s="25">
        <f t="shared" si="27"/>
        <v>7</v>
      </c>
      <c r="H216" s="52">
        <v>126.878</v>
      </c>
      <c r="I216" s="52">
        <v>712.3837</v>
      </c>
      <c r="J216" s="52">
        <v>654.4095</v>
      </c>
      <c r="K216" s="52">
        <v>22.2099</v>
      </c>
      <c r="L216" s="52">
        <v>7.0364</v>
      </c>
      <c r="M216" s="25">
        <f t="shared" si="23"/>
        <v>6.1729</v>
      </c>
      <c r="N216" s="52">
        <v>0.8635</v>
      </c>
      <c r="O216" s="54">
        <v>0</v>
      </c>
      <c r="P216" s="54">
        <v>0</v>
      </c>
    </row>
    <row r="217" spans="1:16" s="58" customFormat="1" ht="19.5" customHeight="1" outlineLevel="1">
      <c r="A217" s="84" t="s">
        <v>613</v>
      </c>
      <c r="B217" s="57"/>
      <c r="C217" s="80">
        <f t="shared" si="29"/>
        <v>178</v>
      </c>
      <c r="D217" s="48" t="s">
        <v>966</v>
      </c>
      <c r="E217" s="52">
        <v>28.7768</v>
      </c>
      <c r="F217" s="51">
        <v>10</v>
      </c>
      <c r="G217" s="25">
        <f>+E217/F217</f>
        <v>2.8776800000000002</v>
      </c>
      <c r="H217" s="52">
        <v>166.4239</v>
      </c>
      <c r="I217" s="52">
        <v>1062.9538</v>
      </c>
      <c r="J217" s="52">
        <v>633.1877</v>
      </c>
      <c r="K217" s="52">
        <v>6.1157</v>
      </c>
      <c r="L217" s="52">
        <v>36.6719</v>
      </c>
      <c r="M217" s="25">
        <f>+L217-N217</f>
        <v>12.805400000000002</v>
      </c>
      <c r="N217" s="52">
        <v>23.8665</v>
      </c>
      <c r="O217" s="54">
        <v>0</v>
      </c>
      <c r="P217" s="54">
        <v>0</v>
      </c>
    </row>
    <row r="218" spans="1:16" s="58" customFormat="1" ht="19.5" customHeight="1" outlineLevel="1">
      <c r="A218" s="84" t="s">
        <v>613</v>
      </c>
      <c r="B218" s="57"/>
      <c r="C218" s="80">
        <f>+C217+1</f>
        <v>179</v>
      </c>
      <c r="D218" s="48" t="s">
        <v>993</v>
      </c>
      <c r="E218" s="52">
        <v>11.8329</v>
      </c>
      <c r="F218" s="51">
        <v>10</v>
      </c>
      <c r="G218" s="25">
        <f>+E218/F218</f>
        <v>1.18329</v>
      </c>
      <c r="H218" s="52">
        <v>-0.3578</v>
      </c>
      <c r="I218" s="52">
        <v>0.101</v>
      </c>
      <c r="J218" s="52">
        <v>0</v>
      </c>
      <c r="K218" s="52">
        <v>0</v>
      </c>
      <c r="L218" s="52">
        <v>-0.0932</v>
      </c>
      <c r="M218" s="25">
        <f>+L218-N218</f>
        <v>-3.942</v>
      </c>
      <c r="N218" s="52">
        <v>3.8488</v>
      </c>
      <c r="O218" s="54">
        <v>0</v>
      </c>
      <c r="P218" s="54">
        <v>0</v>
      </c>
    </row>
    <row r="219" spans="1:16" s="58" customFormat="1" ht="19.5" customHeight="1" outlineLevel="1">
      <c r="A219" s="84" t="s">
        <v>613</v>
      </c>
      <c r="B219" s="57"/>
      <c r="C219" s="80">
        <f>+C218+1</f>
        <v>180</v>
      </c>
      <c r="D219" s="48" t="s">
        <v>967</v>
      </c>
      <c r="E219" s="52">
        <v>107</v>
      </c>
      <c r="F219" s="51">
        <v>10</v>
      </c>
      <c r="G219" s="25">
        <f>+E219/F219</f>
        <v>10.7</v>
      </c>
      <c r="H219" s="52">
        <v>100.9017</v>
      </c>
      <c r="I219" s="52">
        <v>486.314</v>
      </c>
      <c r="J219" s="52">
        <v>397.8425</v>
      </c>
      <c r="K219" s="52">
        <v>10.467</v>
      </c>
      <c r="L219" s="52">
        <v>-33.3378</v>
      </c>
      <c r="M219" s="25">
        <f>+L219-N219</f>
        <v>1.4035999999999973</v>
      </c>
      <c r="N219" s="52">
        <v>-34.7414</v>
      </c>
      <c r="O219" s="54">
        <v>0</v>
      </c>
      <c r="P219" s="54">
        <v>0</v>
      </c>
    </row>
    <row r="220" spans="1:16" s="58" customFormat="1" ht="19.5" customHeight="1" outlineLevel="1">
      <c r="A220" s="84" t="s">
        <v>613</v>
      </c>
      <c r="B220" s="57"/>
      <c r="C220" s="80">
        <f t="shared" si="29"/>
        <v>181</v>
      </c>
      <c r="D220" s="48" t="s">
        <v>701</v>
      </c>
      <c r="E220" s="52">
        <v>131.748</v>
      </c>
      <c r="F220" s="51">
        <v>10</v>
      </c>
      <c r="G220" s="25">
        <f t="shared" si="27"/>
        <v>13.1748</v>
      </c>
      <c r="H220" s="52">
        <v>-45.4516</v>
      </c>
      <c r="I220" s="52">
        <v>338.203</v>
      </c>
      <c r="J220" s="52">
        <v>367.994</v>
      </c>
      <c r="K220" s="52">
        <v>10.551</v>
      </c>
      <c r="L220" s="52">
        <v>-7.078</v>
      </c>
      <c r="M220" s="25">
        <f t="shared" si="23"/>
        <v>3.9928</v>
      </c>
      <c r="N220" s="52">
        <v>-11.0708</v>
      </c>
      <c r="O220" s="54">
        <v>0</v>
      </c>
      <c r="P220" s="54">
        <v>0</v>
      </c>
    </row>
    <row r="221" spans="1:16" s="58" customFormat="1" ht="19.5" customHeight="1" outlineLevel="1">
      <c r="A221" s="84" t="s">
        <v>613</v>
      </c>
      <c r="B221" s="57"/>
      <c r="C221" s="80">
        <f t="shared" si="29"/>
        <v>182</v>
      </c>
      <c r="D221" s="48" t="s">
        <v>776</v>
      </c>
      <c r="E221" s="52">
        <v>88</v>
      </c>
      <c r="F221" s="51">
        <v>10</v>
      </c>
      <c r="G221" s="25">
        <f t="shared" si="27"/>
        <v>8.8</v>
      </c>
      <c r="H221" s="52">
        <v>75.566</v>
      </c>
      <c r="I221" s="52">
        <v>982.097</v>
      </c>
      <c r="J221" s="52">
        <v>629.323</v>
      </c>
      <c r="K221" s="52">
        <v>20.338</v>
      </c>
      <c r="L221" s="52">
        <v>-10.357</v>
      </c>
      <c r="M221" s="25">
        <f aca="true" t="shared" si="30" ref="M221:M262">+L221-N221</f>
        <v>-5.874</v>
      </c>
      <c r="N221" s="52">
        <v>-4.483</v>
      </c>
      <c r="O221" s="54">
        <v>0</v>
      </c>
      <c r="P221" s="54">
        <v>0</v>
      </c>
    </row>
    <row r="222" spans="1:16" s="58" customFormat="1" ht="19.5" customHeight="1" outlineLevel="1">
      <c r="A222" s="84" t="s">
        <v>613</v>
      </c>
      <c r="B222" s="57"/>
      <c r="C222" s="80">
        <f t="shared" si="29"/>
        <v>183</v>
      </c>
      <c r="D222" s="48" t="s">
        <v>786</v>
      </c>
      <c r="E222" s="52">
        <v>394.875</v>
      </c>
      <c r="F222" s="51">
        <v>10</v>
      </c>
      <c r="G222" s="25">
        <f aca="true" t="shared" si="31" ref="G222:G263">+E222/F222</f>
        <v>39.4875</v>
      </c>
      <c r="H222" s="52">
        <v>-527.417</v>
      </c>
      <c r="I222" s="52">
        <v>1735.609</v>
      </c>
      <c r="J222" s="52">
        <v>1973.6439</v>
      </c>
      <c r="K222" s="52">
        <v>64.95</v>
      </c>
      <c r="L222" s="52">
        <v>-26.9066</v>
      </c>
      <c r="M222" s="25">
        <f t="shared" si="30"/>
        <v>0.2113999999999976</v>
      </c>
      <c r="N222" s="52">
        <v>-27.118</v>
      </c>
      <c r="O222" s="54">
        <v>0</v>
      </c>
      <c r="P222" s="54">
        <v>0</v>
      </c>
    </row>
    <row r="223" spans="1:16" s="58" customFormat="1" ht="19.5" customHeight="1" outlineLevel="1">
      <c r="A223" s="84" t="s">
        <v>613</v>
      </c>
      <c r="B223" s="57"/>
      <c r="C223" s="80">
        <f t="shared" si="29"/>
        <v>184</v>
      </c>
      <c r="D223" s="48" t="s">
        <v>731</v>
      </c>
      <c r="E223" s="52">
        <v>356.4825</v>
      </c>
      <c r="F223" s="51">
        <v>10</v>
      </c>
      <c r="G223" s="25">
        <f t="shared" si="31"/>
        <v>35.648250000000004</v>
      </c>
      <c r="H223" s="52">
        <v>-90.9035</v>
      </c>
      <c r="I223" s="52">
        <v>220.9886</v>
      </c>
      <c r="J223" s="52">
        <v>122.2391</v>
      </c>
      <c r="K223" s="52">
        <v>3.975</v>
      </c>
      <c r="L223" s="52">
        <v>-132.523</v>
      </c>
      <c r="M223" s="25">
        <f t="shared" si="30"/>
        <v>0.61099999999999</v>
      </c>
      <c r="N223" s="52">
        <v>-133.134</v>
      </c>
      <c r="O223" s="54">
        <v>0</v>
      </c>
      <c r="P223" s="54">
        <v>0</v>
      </c>
    </row>
    <row r="224" spans="1:16" s="58" customFormat="1" ht="19.5" customHeight="1" outlineLevel="1">
      <c r="A224" s="84" t="s">
        <v>613</v>
      </c>
      <c r="B224" s="57"/>
      <c r="C224" s="80">
        <f t="shared" si="29"/>
        <v>185</v>
      </c>
      <c r="D224" s="48" t="s">
        <v>756</v>
      </c>
      <c r="E224" s="52">
        <v>121.237</v>
      </c>
      <c r="F224" s="51">
        <v>10</v>
      </c>
      <c r="G224" s="25">
        <f t="shared" si="31"/>
        <v>12.1237</v>
      </c>
      <c r="H224" s="52">
        <v>14.0175</v>
      </c>
      <c r="I224" s="52">
        <v>207.99</v>
      </c>
      <c r="J224" s="52">
        <v>0</v>
      </c>
      <c r="K224" s="52">
        <v>0.338</v>
      </c>
      <c r="L224" s="52">
        <v>-17.2261</v>
      </c>
      <c r="M224" s="25">
        <f t="shared" si="30"/>
        <v>0.021700000000002717</v>
      </c>
      <c r="N224" s="52">
        <v>-17.2478</v>
      </c>
      <c r="O224" s="54">
        <v>0</v>
      </c>
      <c r="P224" s="54">
        <v>0</v>
      </c>
    </row>
    <row r="225" spans="1:16" s="58" customFormat="1" ht="19.5" customHeight="1" outlineLevel="1">
      <c r="A225" s="84" t="s">
        <v>613</v>
      </c>
      <c r="B225" s="57"/>
      <c r="C225" s="80">
        <f t="shared" si="29"/>
        <v>186</v>
      </c>
      <c r="D225" s="48" t="s">
        <v>952</v>
      </c>
      <c r="E225" s="52">
        <v>84</v>
      </c>
      <c r="F225" s="51">
        <v>10</v>
      </c>
      <c r="G225" s="25">
        <f>+E225/F225</f>
        <v>8.4</v>
      </c>
      <c r="H225" s="52">
        <v>157.7859</v>
      </c>
      <c r="I225" s="52">
        <v>459.5177</v>
      </c>
      <c r="J225" s="52">
        <v>1157.896</v>
      </c>
      <c r="K225" s="52">
        <v>7.0377</v>
      </c>
      <c r="L225" s="52">
        <v>28.2973</v>
      </c>
      <c r="M225" s="25">
        <f>+L225-N225</f>
        <v>11.9374</v>
      </c>
      <c r="N225" s="52">
        <v>16.3599</v>
      </c>
      <c r="O225" s="54">
        <v>12.5</v>
      </c>
      <c r="P225" s="54">
        <v>0</v>
      </c>
    </row>
    <row r="226" spans="1:16" s="58" customFormat="1" ht="19.5" customHeight="1" outlineLevel="1">
      <c r="A226" s="84" t="s">
        <v>613</v>
      </c>
      <c r="B226" s="57"/>
      <c r="C226" s="80">
        <f t="shared" si="29"/>
        <v>187</v>
      </c>
      <c r="D226" s="48" t="s">
        <v>757</v>
      </c>
      <c r="E226" s="52">
        <v>92</v>
      </c>
      <c r="F226" s="51">
        <v>10</v>
      </c>
      <c r="G226" s="25">
        <f t="shared" si="31"/>
        <v>9.2</v>
      </c>
      <c r="H226" s="52">
        <v>93.7558</v>
      </c>
      <c r="I226" s="52">
        <v>408.499</v>
      </c>
      <c r="J226" s="52">
        <v>143.835</v>
      </c>
      <c r="K226" s="52">
        <v>7.63</v>
      </c>
      <c r="L226" s="52">
        <v>6.3358</v>
      </c>
      <c r="M226" s="25">
        <f t="shared" si="30"/>
        <v>-0.00020000000000042206</v>
      </c>
      <c r="N226" s="52">
        <v>6.336</v>
      </c>
      <c r="O226" s="54">
        <v>0</v>
      </c>
      <c r="P226" s="54">
        <v>0</v>
      </c>
    </row>
    <row r="227" spans="1:16" s="58" customFormat="1" ht="19.5" customHeight="1" outlineLevel="1">
      <c r="A227" s="84" t="s">
        <v>613</v>
      </c>
      <c r="B227" s="57"/>
      <c r="C227" s="80">
        <f t="shared" si="29"/>
        <v>188</v>
      </c>
      <c r="D227" s="48" t="s">
        <v>758</v>
      </c>
      <c r="E227" s="52">
        <v>147</v>
      </c>
      <c r="F227" s="51">
        <v>10</v>
      </c>
      <c r="G227" s="25">
        <f t="shared" si="31"/>
        <v>14.7</v>
      </c>
      <c r="H227" s="52">
        <v>312.5168</v>
      </c>
      <c r="I227" s="52">
        <v>823.2554</v>
      </c>
      <c r="J227" s="52">
        <v>983.6539</v>
      </c>
      <c r="K227" s="52">
        <v>13.179</v>
      </c>
      <c r="L227" s="52">
        <v>144.8425</v>
      </c>
      <c r="M227" s="25">
        <f t="shared" si="30"/>
        <v>43.32770000000001</v>
      </c>
      <c r="N227" s="52">
        <v>101.5148</v>
      </c>
      <c r="O227" s="54">
        <v>45</v>
      </c>
      <c r="P227" s="54">
        <v>0</v>
      </c>
    </row>
    <row r="228" spans="1:16" s="58" customFormat="1" ht="19.5" customHeight="1" outlineLevel="1">
      <c r="A228" s="84" t="s">
        <v>613</v>
      </c>
      <c r="B228" s="57"/>
      <c r="C228" s="80">
        <f t="shared" si="29"/>
        <v>189</v>
      </c>
      <c r="D228" s="48" t="s">
        <v>685</v>
      </c>
      <c r="E228" s="52">
        <v>120.15</v>
      </c>
      <c r="F228" s="51">
        <v>10</v>
      </c>
      <c r="G228" s="25">
        <f t="shared" si="31"/>
        <v>12.015</v>
      </c>
      <c r="H228" s="52">
        <v>300.2065</v>
      </c>
      <c r="I228" s="52">
        <v>876.401</v>
      </c>
      <c r="J228" s="52">
        <v>783.0265</v>
      </c>
      <c r="K228" s="52">
        <v>15.5827</v>
      </c>
      <c r="L228" s="52">
        <v>28.9483</v>
      </c>
      <c r="M228" s="25">
        <f t="shared" si="30"/>
        <v>19.388399999999997</v>
      </c>
      <c r="N228" s="52">
        <v>9.5599</v>
      </c>
      <c r="O228" s="54">
        <v>10</v>
      </c>
      <c r="P228" s="54">
        <v>0</v>
      </c>
    </row>
    <row r="229" spans="1:16" s="58" customFormat="1" ht="19.5" customHeight="1" outlineLevel="1">
      <c r="A229" s="84" t="s">
        <v>613</v>
      </c>
      <c r="B229" s="57"/>
      <c r="C229" s="80">
        <f t="shared" si="29"/>
        <v>190</v>
      </c>
      <c r="D229" s="48" t="s">
        <v>739</v>
      </c>
      <c r="E229" s="52">
        <v>187</v>
      </c>
      <c r="F229" s="51">
        <v>10</v>
      </c>
      <c r="G229" s="25">
        <f t="shared" si="31"/>
        <v>18.7</v>
      </c>
      <c r="H229" s="52">
        <v>597.3928</v>
      </c>
      <c r="I229" s="52">
        <v>1066.6196</v>
      </c>
      <c r="J229" s="52">
        <v>1674.87</v>
      </c>
      <c r="K229" s="52">
        <v>20.736</v>
      </c>
      <c r="L229" s="52">
        <v>49.257</v>
      </c>
      <c r="M229" s="25">
        <f t="shared" si="30"/>
        <v>12.799999999999997</v>
      </c>
      <c r="N229" s="52">
        <v>36.457</v>
      </c>
      <c r="O229" s="54">
        <v>15</v>
      </c>
      <c r="P229" s="54">
        <v>0</v>
      </c>
    </row>
    <row r="230" spans="1:16" s="58" customFormat="1" ht="19.5" customHeight="1" outlineLevel="1">
      <c r="A230" s="84" t="s">
        <v>613</v>
      </c>
      <c r="B230" s="57"/>
      <c r="C230" s="80">
        <f t="shared" si="29"/>
        <v>191</v>
      </c>
      <c r="D230" s="48" t="s">
        <v>968</v>
      </c>
      <c r="E230" s="52">
        <v>20</v>
      </c>
      <c r="F230" s="51">
        <v>10</v>
      </c>
      <c r="G230" s="25">
        <f>+E230/F230</f>
        <v>2</v>
      </c>
      <c r="H230" s="52">
        <v>-6.5586</v>
      </c>
      <c r="I230" s="52">
        <v>278.018</v>
      </c>
      <c r="J230" s="52">
        <v>246.8362</v>
      </c>
      <c r="K230" s="52">
        <v>0.5727</v>
      </c>
      <c r="L230" s="52">
        <v>2.6214</v>
      </c>
      <c r="M230" s="25">
        <f>+L230-N230</f>
        <v>1.2342</v>
      </c>
      <c r="N230" s="52">
        <v>1.3872</v>
      </c>
      <c r="O230" s="54">
        <v>0</v>
      </c>
      <c r="P230" s="54">
        <v>0</v>
      </c>
    </row>
    <row r="231" spans="1:16" s="58" customFormat="1" ht="19.5" customHeight="1" outlineLevel="1">
      <c r="A231" s="84" t="s">
        <v>613</v>
      </c>
      <c r="B231" s="57"/>
      <c r="C231" s="80">
        <f t="shared" si="29"/>
        <v>192</v>
      </c>
      <c r="D231" s="48" t="s">
        <v>969</v>
      </c>
      <c r="E231" s="52">
        <v>24</v>
      </c>
      <c r="F231" s="51">
        <v>10</v>
      </c>
      <c r="G231" s="25">
        <f>+E231/F231</f>
        <v>2.4</v>
      </c>
      <c r="H231" s="52">
        <v>9.724</v>
      </c>
      <c r="I231" s="52">
        <v>1785.8599</v>
      </c>
      <c r="J231" s="52">
        <v>1239.3883</v>
      </c>
      <c r="K231" s="52">
        <v>57.8298</v>
      </c>
      <c r="L231" s="52">
        <v>-25.7272</v>
      </c>
      <c r="M231" s="25">
        <f>+L231-N231</f>
        <v>23.6617</v>
      </c>
      <c r="N231" s="52">
        <v>-49.3889</v>
      </c>
      <c r="O231" s="54">
        <v>0</v>
      </c>
      <c r="P231" s="54">
        <v>0</v>
      </c>
    </row>
    <row r="232" spans="1:16" s="58" customFormat="1" ht="19.5" customHeight="1" outlineLevel="1">
      <c r="A232" s="84" t="s">
        <v>613</v>
      </c>
      <c r="B232" s="57"/>
      <c r="C232" s="80">
        <f t="shared" si="29"/>
        <v>193</v>
      </c>
      <c r="D232" s="48" t="s">
        <v>970</v>
      </c>
      <c r="E232" s="52">
        <v>108.04</v>
      </c>
      <c r="F232" s="51">
        <v>10</v>
      </c>
      <c r="G232" s="25">
        <f>+E232/F232</f>
        <v>10.804</v>
      </c>
      <c r="H232" s="52">
        <v>31.227</v>
      </c>
      <c r="I232" s="52">
        <v>338.116</v>
      </c>
      <c r="J232" s="52">
        <v>664.5338</v>
      </c>
      <c r="K232" s="52">
        <v>7.3954</v>
      </c>
      <c r="L232" s="52">
        <v>27.1158</v>
      </c>
      <c r="M232" s="25">
        <f>+L232-N232</f>
        <v>-3.3100999999999985</v>
      </c>
      <c r="N232" s="52">
        <v>30.4259</v>
      </c>
      <c r="O232" s="54">
        <v>0</v>
      </c>
      <c r="P232" s="54">
        <v>0</v>
      </c>
    </row>
    <row r="233" spans="1:16" s="58" customFormat="1" ht="19.5" customHeight="1" outlineLevel="1">
      <c r="A233" s="84" t="s">
        <v>613</v>
      </c>
      <c r="B233" s="57"/>
      <c r="C233" s="80">
        <f t="shared" si="29"/>
        <v>194</v>
      </c>
      <c r="D233" s="48" t="s">
        <v>984</v>
      </c>
      <c r="E233" s="52">
        <v>61.63</v>
      </c>
      <c r="F233" s="51">
        <v>10</v>
      </c>
      <c r="G233" s="25">
        <f>+E233/F233</f>
        <v>6.163</v>
      </c>
      <c r="H233" s="52">
        <v>140.2584</v>
      </c>
      <c r="I233" s="52">
        <v>1117.3108</v>
      </c>
      <c r="J233" s="52">
        <v>901.8308</v>
      </c>
      <c r="K233" s="52">
        <v>30.1488</v>
      </c>
      <c r="L233" s="52">
        <v>22.5101</v>
      </c>
      <c r="M233" s="25">
        <f>+L233-N233</f>
        <v>13.296700000000001</v>
      </c>
      <c r="N233" s="52">
        <v>9.2134</v>
      </c>
      <c r="O233" s="54">
        <v>10</v>
      </c>
      <c r="P233" s="54">
        <v>0</v>
      </c>
    </row>
    <row r="234" spans="1:16" s="58" customFormat="1" ht="19.5" customHeight="1" outlineLevel="1">
      <c r="A234" s="84" t="s">
        <v>613</v>
      </c>
      <c r="B234" s="57"/>
      <c r="C234" s="80">
        <f t="shared" si="29"/>
        <v>195</v>
      </c>
      <c r="D234" s="48" t="s">
        <v>702</v>
      </c>
      <c r="E234" s="52">
        <v>159.778</v>
      </c>
      <c r="F234" s="51">
        <v>10</v>
      </c>
      <c r="G234" s="25">
        <f t="shared" si="31"/>
        <v>15.977799999999998</v>
      </c>
      <c r="H234" s="52">
        <v>186.0278</v>
      </c>
      <c r="I234" s="52">
        <v>558.158</v>
      </c>
      <c r="J234" s="52">
        <v>962.338</v>
      </c>
      <c r="K234" s="52">
        <v>24.4055</v>
      </c>
      <c r="L234" s="52">
        <v>-14.504</v>
      </c>
      <c r="M234" s="25">
        <f t="shared" si="30"/>
        <v>2.601000000000001</v>
      </c>
      <c r="N234" s="52">
        <v>-17.105</v>
      </c>
      <c r="O234" s="54">
        <v>0</v>
      </c>
      <c r="P234" s="54">
        <v>0</v>
      </c>
    </row>
    <row r="235" spans="1:16" s="58" customFormat="1" ht="19.5" customHeight="1" outlineLevel="1">
      <c r="A235" s="84" t="s">
        <v>613</v>
      </c>
      <c r="B235" s="57"/>
      <c r="C235" s="80">
        <f t="shared" si="29"/>
        <v>196</v>
      </c>
      <c r="D235" s="48" t="s">
        <v>712</v>
      </c>
      <c r="E235" s="52">
        <v>70.38</v>
      </c>
      <c r="F235" s="51">
        <v>10</v>
      </c>
      <c r="G235" s="25">
        <f t="shared" si="31"/>
        <v>7.037999999999999</v>
      </c>
      <c r="H235" s="52">
        <v>-22.5249</v>
      </c>
      <c r="I235" s="52">
        <v>216.0356</v>
      </c>
      <c r="J235" s="52">
        <v>455.2687</v>
      </c>
      <c r="K235" s="52">
        <v>8.747</v>
      </c>
      <c r="L235" s="52">
        <v>-2.3975</v>
      </c>
      <c r="M235" s="25">
        <f t="shared" si="30"/>
        <v>2.2845000000000004</v>
      </c>
      <c r="N235" s="52">
        <v>-4.682</v>
      </c>
      <c r="O235" s="54">
        <v>0</v>
      </c>
      <c r="P235" s="54">
        <v>0</v>
      </c>
    </row>
    <row r="236" spans="1:16" s="58" customFormat="1" ht="19.5" customHeight="1" outlineLevel="1">
      <c r="A236" s="84" t="s">
        <v>613</v>
      </c>
      <c r="B236" s="57"/>
      <c r="C236" s="80">
        <f t="shared" si="29"/>
        <v>197</v>
      </c>
      <c r="D236" s="48" t="s">
        <v>985</v>
      </c>
      <c r="E236" s="52">
        <v>47.5866</v>
      </c>
      <c r="F236" s="51">
        <v>10</v>
      </c>
      <c r="G236" s="25">
        <f>+E236/F236</f>
        <v>4.75866</v>
      </c>
      <c r="H236" s="52">
        <v>-89.7588</v>
      </c>
      <c r="I236" s="52">
        <v>185.6189</v>
      </c>
      <c r="J236" s="52">
        <v>67.021</v>
      </c>
      <c r="K236" s="52">
        <v>0.5464</v>
      </c>
      <c r="L236" s="52">
        <v>-2.7773</v>
      </c>
      <c r="M236" s="25">
        <f aca="true" t="shared" si="32" ref="M236:M241">+L236-N236</f>
        <v>0.3393999999999999</v>
      </c>
      <c r="N236" s="52">
        <v>-3.1167</v>
      </c>
      <c r="O236" s="54">
        <v>0</v>
      </c>
      <c r="P236" s="54">
        <v>0</v>
      </c>
    </row>
    <row r="237" spans="1:16" s="58" customFormat="1" ht="19.5" customHeight="1" outlineLevel="1">
      <c r="A237" s="84" t="s">
        <v>613</v>
      </c>
      <c r="B237" s="57"/>
      <c r="C237" s="80">
        <f t="shared" si="29"/>
        <v>198</v>
      </c>
      <c r="D237" s="48" t="s">
        <v>971</v>
      </c>
      <c r="E237" s="52">
        <v>102.92</v>
      </c>
      <c r="F237" s="51">
        <v>10</v>
      </c>
      <c r="G237" s="25">
        <f>+E237/F237</f>
        <v>10.292</v>
      </c>
      <c r="H237" s="52">
        <v>344.0008</v>
      </c>
      <c r="I237" s="52">
        <v>787.5282</v>
      </c>
      <c r="J237" s="52">
        <v>811.8148</v>
      </c>
      <c r="K237" s="52">
        <v>15.9394</v>
      </c>
      <c r="L237" s="52">
        <v>44.2854</v>
      </c>
      <c r="M237" s="25">
        <f t="shared" si="32"/>
        <v>9.528500000000001</v>
      </c>
      <c r="N237" s="52">
        <v>34.7569</v>
      </c>
      <c r="O237" s="54">
        <v>12.5</v>
      </c>
      <c r="P237" s="54">
        <v>0</v>
      </c>
    </row>
    <row r="238" spans="1:16" s="58" customFormat="1" ht="19.5" customHeight="1" outlineLevel="1">
      <c r="A238" s="84" t="s">
        <v>613</v>
      </c>
      <c r="B238" s="57"/>
      <c r="C238" s="80">
        <f t="shared" si="29"/>
        <v>199</v>
      </c>
      <c r="D238" s="48" t="s">
        <v>953</v>
      </c>
      <c r="E238" s="52">
        <v>98</v>
      </c>
      <c r="F238" s="51">
        <v>10</v>
      </c>
      <c r="G238" s="25">
        <f>+E238/F238</f>
        <v>9.8</v>
      </c>
      <c r="H238" s="52">
        <v>1.436</v>
      </c>
      <c r="I238" s="52">
        <v>773.066</v>
      </c>
      <c r="J238" s="52">
        <v>547.4285</v>
      </c>
      <c r="K238" s="52">
        <v>10.2594</v>
      </c>
      <c r="L238" s="52">
        <v>15.1459</v>
      </c>
      <c r="M238" s="25">
        <f t="shared" si="32"/>
        <v>3.250399999999999</v>
      </c>
      <c r="N238" s="52">
        <v>11.8955</v>
      </c>
      <c r="O238" s="54">
        <v>5</v>
      </c>
      <c r="P238" s="54">
        <v>0</v>
      </c>
    </row>
    <row r="239" spans="1:16" s="58" customFormat="1" ht="19.5" customHeight="1" outlineLevel="1">
      <c r="A239" s="84" t="s">
        <v>613</v>
      </c>
      <c r="B239" s="57"/>
      <c r="C239" s="80">
        <f>+C238+1</f>
        <v>200</v>
      </c>
      <c r="D239" s="48" t="s">
        <v>994</v>
      </c>
      <c r="E239" s="52">
        <v>74</v>
      </c>
      <c r="F239" s="51">
        <v>10</v>
      </c>
      <c r="G239" s="25">
        <f>+E239/F239</f>
        <v>7.4</v>
      </c>
      <c r="H239" s="52">
        <v>-398.664</v>
      </c>
      <c r="I239" s="52">
        <v>163.8198</v>
      </c>
      <c r="J239" s="52">
        <v>0</v>
      </c>
      <c r="K239" s="52">
        <v>13.2286</v>
      </c>
      <c r="L239" s="52">
        <v>-26.6077</v>
      </c>
      <c r="M239" s="25">
        <f t="shared" si="32"/>
        <v>0</v>
      </c>
      <c r="N239" s="52">
        <v>-26.6077</v>
      </c>
      <c r="O239" s="54">
        <v>0</v>
      </c>
      <c r="P239" s="54">
        <v>0</v>
      </c>
    </row>
    <row r="240" spans="1:16" s="58" customFormat="1" ht="19.5" customHeight="1" outlineLevel="1">
      <c r="A240" s="84" t="s">
        <v>613</v>
      </c>
      <c r="B240" s="57"/>
      <c r="C240" s="80">
        <f>+C239+1</f>
        <v>201</v>
      </c>
      <c r="D240" s="48" t="s">
        <v>954</v>
      </c>
      <c r="E240" s="52">
        <v>132.75</v>
      </c>
      <c r="F240" s="51">
        <v>10</v>
      </c>
      <c r="G240" s="25">
        <f>+E240/F240</f>
        <v>13.275</v>
      </c>
      <c r="H240" s="52">
        <v>20.6196</v>
      </c>
      <c r="I240" s="52">
        <v>425.1758</v>
      </c>
      <c r="J240" s="52">
        <v>273.7647</v>
      </c>
      <c r="K240" s="52">
        <v>10.6468</v>
      </c>
      <c r="L240" s="52">
        <v>-12.0363</v>
      </c>
      <c r="M240" s="25">
        <f t="shared" si="32"/>
        <v>1.3199999999999985</v>
      </c>
      <c r="N240" s="52">
        <v>-13.3563</v>
      </c>
      <c r="O240" s="54">
        <v>0</v>
      </c>
      <c r="P240" s="54">
        <v>0</v>
      </c>
    </row>
    <row r="241" spans="1:16" s="58" customFormat="1" ht="19.5" customHeight="1" outlineLevel="1">
      <c r="A241" s="84" t="s">
        <v>613</v>
      </c>
      <c r="B241" s="57"/>
      <c r="C241" s="80">
        <f t="shared" si="29"/>
        <v>202</v>
      </c>
      <c r="D241" s="48" t="s">
        <v>798</v>
      </c>
      <c r="E241" s="52">
        <v>139.804</v>
      </c>
      <c r="F241" s="51">
        <v>10</v>
      </c>
      <c r="G241" s="25">
        <f t="shared" si="31"/>
        <v>13.9804</v>
      </c>
      <c r="H241" s="52">
        <v>45.506</v>
      </c>
      <c r="I241" s="52">
        <v>629.206</v>
      </c>
      <c r="J241" s="52">
        <v>627.331</v>
      </c>
      <c r="K241" s="52">
        <v>25.487</v>
      </c>
      <c r="L241" s="52">
        <v>-6.34</v>
      </c>
      <c r="M241" s="25">
        <f t="shared" si="32"/>
        <v>-1.2919999999999998</v>
      </c>
      <c r="N241" s="52">
        <v>-5.048</v>
      </c>
      <c r="O241" s="54">
        <v>0</v>
      </c>
      <c r="P241" s="54">
        <v>0</v>
      </c>
    </row>
    <row r="242" spans="1:16" s="58" customFormat="1" ht="19.5" customHeight="1" outlineLevel="1">
      <c r="A242" s="84" t="s">
        <v>613</v>
      </c>
      <c r="B242" s="57"/>
      <c r="C242" s="80">
        <f t="shared" si="29"/>
        <v>203</v>
      </c>
      <c r="D242" s="48" t="s">
        <v>699</v>
      </c>
      <c r="E242" s="52">
        <v>101.64</v>
      </c>
      <c r="F242" s="51">
        <v>10</v>
      </c>
      <c r="G242" s="25">
        <f t="shared" si="31"/>
        <v>10.164</v>
      </c>
      <c r="H242" s="52">
        <v>96.9415</v>
      </c>
      <c r="I242" s="52">
        <v>178.646</v>
      </c>
      <c r="J242" s="52">
        <v>232.864</v>
      </c>
      <c r="K242" s="52">
        <v>0.0358</v>
      </c>
      <c r="L242" s="52">
        <v>-15.497</v>
      </c>
      <c r="M242" s="25">
        <f t="shared" si="30"/>
        <v>-91.5938</v>
      </c>
      <c r="N242" s="52">
        <v>76.0968</v>
      </c>
      <c r="O242" s="54">
        <v>0</v>
      </c>
      <c r="P242" s="54">
        <v>0</v>
      </c>
    </row>
    <row r="243" spans="1:16" s="58" customFormat="1" ht="19.5" customHeight="1" outlineLevel="1">
      <c r="A243" s="84" t="s">
        <v>613</v>
      </c>
      <c r="B243" s="57"/>
      <c r="C243" s="80">
        <f t="shared" si="29"/>
        <v>204</v>
      </c>
      <c r="D243" s="48" t="s">
        <v>767</v>
      </c>
      <c r="E243" s="52">
        <v>189.129</v>
      </c>
      <c r="F243" s="51">
        <v>10</v>
      </c>
      <c r="G243" s="25">
        <f t="shared" si="31"/>
        <v>18.9129</v>
      </c>
      <c r="H243" s="52">
        <v>683.037</v>
      </c>
      <c r="I243" s="52">
        <v>2744.825</v>
      </c>
      <c r="J243" s="52">
        <v>1712.334</v>
      </c>
      <c r="K243" s="52">
        <v>43.241</v>
      </c>
      <c r="L243" s="52">
        <v>56.713</v>
      </c>
      <c r="M243" s="25">
        <f t="shared" si="30"/>
        <v>13.308999999999997</v>
      </c>
      <c r="N243" s="52">
        <v>43.404</v>
      </c>
      <c r="O243" s="54">
        <v>10</v>
      </c>
      <c r="P243" s="54">
        <v>0</v>
      </c>
    </row>
    <row r="244" spans="1:16" s="58" customFormat="1" ht="19.5" customHeight="1" outlineLevel="1">
      <c r="A244" s="84" t="s">
        <v>613</v>
      </c>
      <c r="B244" s="57"/>
      <c r="C244" s="80">
        <f t="shared" si="29"/>
        <v>205</v>
      </c>
      <c r="D244" s="48" t="s">
        <v>674</v>
      </c>
      <c r="E244" s="52">
        <v>212.678</v>
      </c>
      <c r="F244" s="51">
        <v>10</v>
      </c>
      <c r="G244" s="25">
        <f t="shared" si="31"/>
        <v>21.2678</v>
      </c>
      <c r="H244" s="52">
        <v>58.337</v>
      </c>
      <c r="I244" s="52">
        <v>462.6119</v>
      </c>
      <c r="J244" s="52">
        <v>594.2839</v>
      </c>
      <c r="K244" s="52">
        <v>11.76</v>
      </c>
      <c r="L244" s="52">
        <v>-19.139</v>
      </c>
      <c r="M244" s="25">
        <f t="shared" si="30"/>
        <v>-16.139</v>
      </c>
      <c r="N244" s="52">
        <v>-3</v>
      </c>
      <c r="O244" s="54">
        <v>0</v>
      </c>
      <c r="P244" s="54">
        <v>0</v>
      </c>
    </row>
    <row r="245" spans="1:16" s="58" customFormat="1" ht="19.5" customHeight="1" outlineLevel="1">
      <c r="A245" s="84" t="s">
        <v>613</v>
      </c>
      <c r="B245" s="57"/>
      <c r="C245" s="80">
        <f aca="true" t="shared" si="33" ref="C245:C258">+C244+1</f>
        <v>206</v>
      </c>
      <c r="D245" s="48" t="s">
        <v>732</v>
      </c>
      <c r="E245" s="52">
        <v>30.387</v>
      </c>
      <c r="F245" s="51">
        <v>10</v>
      </c>
      <c r="G245" s="25">
        <f t="shared" si="31"/>
        <v>3.0387</v>
      </c>
      <c r="H245" s="52">
        <v>103.995</v>
      </c>
      <c r="I245" s="52">
        <v>932.4695</v>
      </c>
      <c r="J245" s="52">
        <v>964.448</v>
      </c>
      <c r="K245" s="52">
        <v>19.3504</v>
      </c>
      <c r="L245" s="52">
        <v>19.269</v>
      </c>
      <c r="M245" s="25">
        <f t="shared" si="30"/>
        <v>7.117199999999999</v>
      </c>
      <c r="N245" s="52">
        <v>12.1518</v>
      </c>
      <c r="O245" s="54">
        <v>10</v>
      </c>
      <c r="P245" s="54">
        <v>10</v>
      </c>
    </row>
    <row r="246" spans="1:16" s="58" customFormat="1" ht="19.5" customHeight="1" outlineLevel="1">
      <c r="A246" s="84" t="s">
        <v>613</v>
      </c>
      <c r="B246" s="57"/>
      <c r="C246" s="80">
        <f>+C245+1</f>
        <v>207</v>
      </c>
      <c r="D246" s="48" t="s">
        <v>768</v>
      </c>
      <c r="E246" s="52">
        <v>87.75</v>
      </c>
      <c r="F246" s="51">
        <v>10</v>
      </c>
      <c r="G246" s="25">
        <f t="shared" si="31"/>
        <v>8.775</v>
      </c>
      <c r="H246" s="52">
        <v>-217.35</v>
      </c>
      <c r="I246" s="52">
        <v>509.438</v>
      </c>
      <c r="J246" s="52">
        <v>655.25</v>
      </c>
      <c r="K246" s="52">
        <v>37.461</v>
      </c>
      <c r="L246" s="52">
        <v>18.168</v>
      </c>
      <c r="M246" s="25">
        <f t="shared" si="30"/>
        <v>-22.4638</v>
      </c>
      <c r="N246" s="52">
        <v>40.6318</v>
      </c>
      <c r="O246" s="54">
        <v>0</v>
      </c>
      <c r="P246" s="54">
        <v>0</v>
      </c>
    </row>
    <row r="247" spans="1:16" s="58" customFormat="1" ht="19.5" customHeight="1" outlineLevel="1">
      <c r="A247" s="84" t="s">
        <v>613</v>
      </c>
      <c r="B247" s="57"/>
      <c r="C247" s="80">
        <f>+C246+1</f>
        <v>208</v>
      </c>
      <c r="D247" s="48" t="s">
        <v>703</v>
      </c>
      <c r="E247" s="52">
        <v>39.76</v>
      </c>
      <c r="F247" s="51">
        <v>10</v>
      </c>
      <c r="G247" s="25">
        <f t="shared" si="31"/>
        <v>3.976</v>
      </c>
      <c r="H247" s="52">
        <v>31.417</v>
      </c>
      <c r="I247" s="52">
        <v>381.814</v>
      </c>
      <c r="J247" s="52">
        <v>433.5067</v>
      </c>
      <c r="K247" s="52">
        <v>4.7667</v>
      </c>
      <c r="L247" s="52">
        <v>-0.0959</v>
      </c>
      <c r="M247" s="25">
        <f t="shared" si="30"/>
        <v>10.7248</v>
      </c>
      <c r="N247" s="52">
        <v>-10.8207</v>
      </c>
      <c r="O247" s="54">
        <v>0</v>
      </c>
      <c r="P247" s="54">
        <v>0</v>
      </c>
    </row>
    <row r="248" spans="1:16" s="58" customFormat="1" ht="19.5" customHeight="1" outlineLevel="1">
      <c r="A248" s="84" t="s">
        <v>613</v>
      </c>
      <c r="B248" s="57"/>
      <c r="C248" s="80">
        <f t="shared" si="33"/>
        <v>209</v>
      </c>
      <c r="D248" s="48" t="s">
        <v>686</v>
      </c>
      <c r="E248" s="52">
        <v>312</v>
      </c>
      <c r="F248" s="51">
        <v>10</v>
      </c>
      <c r="G248" s="25">
        <f t="shared" si="31"/>
        <v>31.2</v>
      </c>
      <c r="H248" s="52">
        <v>89.857</v>
      </c>
      <c r="I248" s="52">
        <v>1031.116</v>
      </c>
      <c r="J248" s="52">
        <v>1330.563</v>
      </c>
      <c r="K248" s="52">
        <v>15.638</v>
      </c>
      <c r="L248" s="52">
        <v>14.366</v>
      </c>
      <c r="M248" s="25">
        <f t="shared" si="30"/>
        <v>-80.08</v>
      </c>
      <c r="N248" s="52">
        <v>94.446</v>
      </c>
      <c r="O248" s="54">
        <v>0</v>
      </c>
      <c r="P248" s="54">
        <v>0</v>
      </c>
    </row>
    <row r="249" spans="1:16" s="58" customFormat="1" ht="19.5" customHeight="1" outlineLevel="1">
      <c r="A249" s="84" t="s">
        <v>613</v>
      </c>
      <c r="B249" s="57"/>
      <c r="C249" s="80">
        <f>+C248+1</f>
        <v>210</v>
      </c>
      <c r="D249" s="48" t="s">
        <v>800</v>
      </c>
      <c r="E249" s="52">
        <v>44.492</v>
      </c>
      <c r="F249" s="51">
        <v>10</v>
      </c>
      <c r="G249" s="25">
        <f t="shared" si="31"/>
        <v>4.449199999999999</v>
      </c>
      <c r="H249" s="52">
        <v>-203.796</v>
      </c>
      <c r="I249" s="52">
        <v>328.9099</v>
      </c>
      <c r="J249" s="52">
        <v>307.693</v>
      </c>
      <c r="K249" s="52">
        <v>10.533</v>
      </c>
      <c r="L249" s="52">
        <v>2.0438</v>
      </c>
      <c r="M249" s="25">
        <f>+L249-N249</f>
        <v>-3.2312000000000003</v>
      </c>
      <c r="N249" s="52">
        <v>5.275</v>
      </c>
      <c r="O249" s="54">
        <v>0</v>
      </c>
      <c r="P249" s="54">
        <v>0</v>
      </c>
    </row>
    <row r="250" spans="1:16" s="58" customFormat="1" ht="19.5" customHeight="1" outlineLevel="1">
      <c r="A250" s="84" t="s">
        <v>613</v>
      </c>
      <c r="B250" s="57"/>
      <c r="C250" s="80">
        <f>+C249+1</f>
        <v>211</v>
      </c>
      <c r="D250" s="48" t="s">
        <v>692</v>
      </c>
      <c r="E250" s="52">
        <v>30</v>
      </c>
      <c r="F250" s="51">
        <v>10</v>
      </c>
      <c r="G250" s="25">
        <f t="shared" si="31"/>
        <v>3</v>
      </c>
      <c r="H250" s="52">
        <v>78.021</v>
      </c>
      <c r="I250" s="52">
        <v>303.048</v>
      </c>
      <c r="J250" s="52">
        <v>605.757</v>
      </c>
      <c r="K250" s="52">
        <v>9.443</v>
      </c>
      <c r="L250" s="52">
        <v>20.093</v>
      </c>
      <c r="M250" s="25">
        <f t="shared" si="30"/>
        <v>8.014</v>
      </c>
      <c r="N250" s="52">
        <v>12.079</v>
      </c>
      <c r="O250" s="54">
        <v>0</v>
      </c>
      <c r="P250" s="54">
        <v>0</v>
      </c>
    </row>
    <row r="251" spans="1:16" s="58" customFormat="1" ht="19.5" customHeight="1" outlineLevel="1">
      <c r="A251" s="84" t="s">
        <v>613</v>
      </c>
      <c r="B251" s="57"/>
      <c r="C251" s="80">
        <f t="shared" si="33"/>
        <v>212</v>
      </c>
      <c r="D251" s="48" t="s">
        <v>687</v>
      </c>
      <c r="E251" s="52">
        <v>176.367</v>
      </c>
      <c r="F251" s="51">
        <v>10</v>
      </c>
      <c r="G251" s="25">
        <f t="shared" si="31"/>
        <v>17.636699999999998</v>
      </c>
      <c r="H251" s="52">
        <v>344.1828</v>
      </c>
      <c r="I251" s="52">
        <v>2029.2427</v>
      </c>
      <c r="J251" s="52">
        <v>2407.2891</v>
      </c>
      <c r="K251" s="52">
        <v>63.901</v>
      </c>
      <c r="L251" s="52">
        <v>15.7948</v>
      </c>
      <c r="M251" s="25">
        <f t="shared" si="30"/>
        <v>48.5748</v>
      </c>
      <c r="N251" s="52">
        <v>-32.78</v>
      </c>
      <c r="O251" s="54">
        <v>0</v>
      </c>
      <c r="P251" s="54">
        <v>0</v>
      </c>
    </row>
    <row r="252" spans="1:16" s="58" customFormat="1" ht="19.5" customHeight="1" outlineLevel="1">
      <c r="A252" s="84" t="s">
        <v>613</v>
      </c>
      <c r="B252" s="57"/>
      <c r="C252" s="80">
        <f t="shared" si="33"/>
        <v>213</v>
      </c>
      <c r="D252" s="48" t="s">
        <v>678</v>
      </c>
      <c r="E252" s="52">
        <v>12.5</v>
      </c>
      <c r="F252" s="51">
        <v>10</v>
      </c>
      <c r="G252" s="25">
        <f t="shared" si="31"/>
        <v>1.25</v>
      </c>
      <c r="H252" s="52">
        <v>26.753</v>
      </c>
      <c r="I252" s="52">
        <v>75.105</v>
      </c>
      <c r="J252" s="52">
        <v>9.521</v>
      </c>
      <c r="K252" s="52">
        <v>0</v>
      </c>
      <c r="L252" s="52">
        <v>14.762</v>
      </c>
      <c r="M252" s="25">
        <f t="shared" si="30"/>
        <v>1.200000000000001</v>
      </c>
      <c r="N252" s="52">
        <v>13.562</v>
      </c>
      <c r="O252" s="54">
        <v>0</v>
      </c>
      <c r="P252" s="54">
        <v>0</v>
      </c>
    </row>
    <row r="253" spans="1:16" s="58" customFormat="1" ht="19.5" customHeight="1" outlineLevel="1">
      <c r="A253" s="84" t="s">
        <v>613</v>
      </c>
      <c r="B253" s="57"/>
      <c r="C253" s="80">
        <f t="shared" si="33"/>
        <v>214</v>
      </c>
      <c r="D253" s="48" t="s">
        <v>670</v>
      </c>
      <c r="E253" s="52">
        <v>117.8347</v>
      </c>
      <c r="F253" s="51">
        <v>10</v>
      </c>
      <c r="G253" s="25">
        <f t="shared" si="31"/>
        <v>11.78347</v>
      </c>
      <c r="H253" s="52">
        <v>-23.4215</v>
      </c>
      <c r="I253" s="52">
        <v>644.1085</v>
      </c>
      <c r="J253" s="52">
        <v>826.3</v>
      </c>
      <c r="K253" s="52">
        <v>32.872</v>
      </c>
      <c r="L253" s="52">
        <v>-28.1929</v>
      </c>
      <c r="M253" s="25">
        <f t="shared" si="30"/>
        <v>9.3091</v>
      </c>
      <c r="N253" s="52">
        <v>-37.502</v>
      </c>
      <c r="O253" s="54">
        <v>0</v>
      </c>
      <c r="P253" s="54">
        <v>0</v>
      </c>
    </row>
    <row r="254" spans="1:16" s="58" customFormat="1" ht="19.5" customHeight="1" outlineLevel="1">
      <c r="A254" s="84" t="s">
        <v>613</v>
      </c>
      <c r="B254" s="57"/>
      <c r="C254" s="80">
        <f t="shared" si="33"/>
        <v>215</v>
      </c>
      <c r="D254" s="48" t="s">
        <v>688</v>
      </c>
      <c r="E254" s="52">
        <v>135.5256</v>
      </c>
      <c r="F254" s="51">
        <v>10</v>
      </c>
      <c r="G254" s="25">
        <f t="shared" si="31"/>
        <v>13.55256</v>
      </c>
      <c r="H254" s="52">
        <v>185.0427</v>
      </c>
      <c r="I254" s="52">
        <v>865.082</v>
      </c>
      <c r="J254" s="52">
        <v>895.681</v>
      </c>
      <c r="K254" s="52">
        <v>4.9006</v>
      </c>
      <c r="L254" s="52">
        <v>21.6563</v>
      </c>
      <c r="M254" s="25">
        <f t="shared" si="30"/>
        <v>-137.0177</v>
      </c>
      <c r="N254" s="52">
        <v>158.674</v>
      </c>
      <c r="O254" s="54">
        <v>0</v>
      </c>
      <c r="P254" s="54">
        <v>0</v>
      </c>
    </row>
    <row r="255" spans="1:16" s="58" customFormat="1" ht="19.5" customHeight="1" outlineLevel="1">
      <c r="A255" s="84" t="s">
        <v>613</v>
      </c>
      <c r="B255" s="57"/>
      <c r="C255" s="80">
        <f>+C254+1</f>
        <v>216</v>
      </c>
      <c r="D255" s="48" t="s">
        <v>986</v>
      </c>
      <c r="E255" s="52">
        <v>23</v>
      </c>
      <c r="F255" s="51">
        <v>10</v>
      </c>
      <c r="G255" s="25">
        <f>+E255/F255</f>
        <v>2.3</v>
      </c>
      <c r="H255" s="52">
        <v>-56.7324</v>
      </c>
      <c r="I255" s="52">
        <v>81.4467</v>
      </c>
      <c r="J255" s="52">
        <v>0</v>
      </c>
      <c r="K255" s="52">
        <v>5.0853</v>
      </c>
      <c r="L255" s="52">
        <v>-28.2124</v>
      </c>
      <c r="M255" s="25">
        <f>+L255-N255</f>
        <v>-0.8275000000000006</v>
      </c>
      <c r="N255" s="52">
        <v>-27.3849</v>
      </c>
      <c r="O255" s="54">
        <v>0</v>
      </c>
      <c r="P255" s="54">
        <v>0</v>
      </c>
    </row>
    <row r="256" spans="1:16" s="58" customFormat="1" ht="19.5" customHeight="1" outlineLevel="1">
      <c r="A256" s="84" t="s">
        <v>613</v>
      </c>
      <c r="B256" s="57"/>
      <c r="C256" s="80">
        <f>+C255+1</f>
        <v>217</v>
      </c>
      <c r="D256" s="48" t="s">
        <v>987</v>
      </c>
      <c r="E256" s="52">
        <v>69</v>
      </c>
      <c r="F256" s="51">
        <v>10</v>
      </c>
      <c r="G256" s="25">
        <f>+E256/F256</f>
        <v>6.9</v>
      </c>
      <c r="H256" s="52">
        <v>318.3386</v>
      </c>
      <c r="I256" s="52">
        <v>865.5797</v>
      </c>
      <c r="J256" s="52">
        <v>1216.6935</v>
      </c>
      <c r="K256" s="52">
        <v>22.9179</v>
      </c>
      <c r="L256" s="52">
        <v>57.2077</v>
      </c>
      <c r="M256" s="25">
        <f>+L256-N256</f>
        <v>19.8962</v>
      </c>
      <c r="N256" s="52">
        <v>37.3115</v>
      </c>
      <c r="O256" s="54">
        <v>10</v>
      </c>
      <c r="P256" s="54">
        <v>0</v>
      </c>
    </row>
    <row r="257" spans="1:16" s="58" customFormat="1" ht="19.5" customHeight="1" outlineLevel="1">
      <c r="A257" s="84" t="s">
        <v>613</v>
      </c>
      <c r="B257" s="57"/>
      <c r="C257" s="80">
        <f>+C256+1</f>
        <v>218</v>
      </c>
      <c r="D257" s="48" t="s">
        <v>693</v>
      </c>
      <c r="E257" s="52">
        <v>40.5</v>
      </c>
      <c r="F257" s="51">
        <v>10</v>
      </c>
      <c r="G257" s="25">
        <f t="shared" si="31"/>
        <v>4.05</v>
      </c>
      <c r="H257" s="52">
        <v>103.114</v>
      </c>
      <c r="I257" s="52">
        <v>301.873</v>
      </c>
      <c r="J257" s="52">
        <v>260.0547</v>
      </c>
      <c r="K257" s="52">
        <v>0.764</v>
      </c>
      <c r="L257" s="52">
        <v>2.246</v>
      </c>
      <c r="M257" s="25">
        <f t="shared" si="30"/>
        <v>1.3012000000000001</v>
      </c>
      <c r="N257" s="52">
        <v>0.9448</v>
      </c>
      <c r="O257" s="54">
        <v>0</v>
      </c>
      <c r="P257" s="54">
        <v>0</v>
      </c>
    </row>
    <row r="258" spans="1:16" s="58" customFormat="1" ht="19.5" customHeight="1" outlineLevel="1">
      <c r="A258" s="84" t="s">
        <v>613</v>
      </c>
      <c r="B258" s="57"/>
      <c r="C258" s="80">
        <f t="shared" si="33"/>
        <v>219</v>
      </c>
      <c r="D258" s="48" t="s">
        <v>733</v>
      </c>
      <c r="E258" s="52">
        <v>150.65</v>
      </c>
      <c r="F258" s="51">
        <v>10</v>
      </c>
      <c r="G258" s="25">
        <f t="shared" si="31"/>
        <v>15.065000000000001</v>
      </c>
      <c r="H258" s="52">
        <v>331.6689</v>
      </c>
      <c r="I258" s="52">
        <v>1350.4129</v>
      </c>
      <c r="J258" s="52">
        <v>1168.5651</v>
      </c>
      <c r="K258" s="52">
        <v>24.9018</v>
      </c>
      <c r="L258" s="52">
        <v>55.0604</v>
      </c>
      <c r="M258" s="25">
        <f t="shared" si="30"/>
        <v>14.980899999999998</v>
      </c>
      <c r="N258" s="52">
        <v>40.0795</v>
      </c>
      <c r="O258" s="54">
        <v>0</v>
      </c>
      <c r="P258" s="54">
        <v>15</v>
      </c>
    </row>
    <row r="259" spans="1:16" s="58" customFormat="1" ht="19.5" customHeight="1" outlineLevel="1">
      <c r="A259" s="84" t="s">
        <v>613</v>
      </c>
      <c r="B259" s="57"/>
      <c r="C259" s="80">
        <f>+C258+1</f>
        <v>220</v>
      </c>
      <c r="D259" s="48" t="s">
        <v>995</v>
      </c>
      <c r="E259" s="52">
        <v>120</v>
      </c>
      <c r="F259" s="51">
        <v>10</v>
      </c>
      <c r="G259" s="25">
        <f>+E259/F259</f>
        <v>12</v>
      </c>
      <c r="H259" s="52">
        <v>35.673</v>
      </c>
      <c r="I259" s="52">
        <v>1142.794</v>
      </c>
      <c r="J259" s="52">
        <v>1079.987</v>
      </c>
      <c r="K259" s="52">
        <v>32.48</v>
      </c>
      <c r="L259" s="52">
        <v>15.925</v>
      </c>
      <c r="M259" s="25">
        <f>+L259-N259</f>
        <v>10.55</v>
      </c>
      <c r="N259" s="52">
        <v>5.375</v>
      </c>
      <c r="O259" s="54">
        <v>0</v>
      </c>
      <c r="P259" s="54">
        <v>0</v>
      </c>
    </row>
    <row r="260" spans="1:16" s="58" customFormat="1" ht="19.5" customHeight="1" outlineLevel="1">
      <c r="A260" s="84" t="s">
        <v>613</v>
      </c>
      <c r="B260" s="57"/>
      <c r="C260" s="80">
        <f>+C259+1</f>
        <v>221</v>
      </c>
      <c r="D260" s="48" t="s">
        <v>734</v>
      </c>
      <c r="E260" s="52">
        <v>240.052</v>
      </c>
      <c r="F260" s="51">
        <v>10</v>
      </c>
      <c r="G260" s="25">
        <f t="shared" si="31"/>
        <v>24.0052</v>
      </c>
      <c r="H260" s="52">
        <v>1472.817</v>
      </c>
      <c r="I260" s="52">
        <v>2124.083</v>
      </c>
      <c r="J260" s="52">
        <v>1408.548</v>
      </c>
      <c r="K260" s="52">
        <v>31.13</v>
      </c>
      <c r="L260" s="52">
        <v>146.553</v>
      </c>
      <c r="M260" s="25">
        <f t="shared" si="30"/>
        <v>38.953</v>
      </c>
      <c r="N260" s="52">
        <v>107.6</v>
      </c>
      <c r="O260" s="54">
        <v>15</v>
      </c>
      <c r="P260" s="54">
        <v>0</v>
      </c>
    </row>
    <row r="261" spans="1:16" s="58" customFormat="1" ht="19.5" customHeight="1" outlineLevel="1">
      <c r="A261" s="84" t="s">
        <v>613</v>
      </c>
      <c r="B261" s="57"/>
      <c r="C261" s="80">
        <f>+C260+1</f>
        <v>222</v>
      </c>
      <c r="D261" s="48" t="s">
        <v>996</v>
      </c>
      <c r="E261" s="52">
        <v>64.5635</v>
      </c>
      <c r="F261" s="51">
        <v>10</v>
      </c>
      <c r="G261" s="25">
        <f>+E261/F261</f>
        <v>6.4563500000000005</v>
      </c>
      <c r="H261" s="52">
        <v>304.473</v>
      </c>
      <c r="I261" s="52">
        <v>1002.6678</v>
      </c>
      <c r="J261" s="52">
        <v>1053.1813</v>
      </c>
      <c r="K261" s="52">
        <v>21.4315</v>
      </c>
      <c r="L261" s="52">
        <v>32.34567</v>
      </c>
      <c r="M261" s="25">
        <f>+L261-N261</f>
        <v>-1.016530000000003</v>
      </c>
      <c r="N261" s="52">
        <v>33.3622</v>
      </c>
      <c r="O261" s="54">
        <v>9</v>
      </c>
      <c r="P261" s="54">
        <v>0</v>
      </c>
    </row>
    <row r="262" spans="1:16" s="58" customFormat="1" ht="19.5" customHeight="1" outlineLevel="1">
      <c r="A262" s="84" t="s">
        <v>613</v>
      </c>
      <c r="B262" s="57"/>
      <c r="C262" s="80">
        <f>+C261+1</f>
        <v>223</v>
      </c>
      <c r="D262" s="48" t="s">
        <v>704</v>
      </c>
      <c r="E262" s="52">
        <v>33.0395</v>
      </c>
      <c r="F262" s="51">
        <v>10</v>
      </c>
      <c r="G262" s="25">
        <f t="shared" si="31"/>
        <v>3.3039499999999995</v>
      </c>
      <c r="H262" s="52">
        <v>73.504</v>
      </c>
      <c r="I262" s="52">
        <v>484.3588</v>
      </c>
      <c r="J262" s="52">
        <v>601.332</v>
      </c>
      <c r="K262" s="52">
        <v>11.957</v>
      </c>
      <c r="L262" s="52">
        <v>-9.28</v>
      </c>
      <c r="M262" s="25">
        <f t="shared" si="30"/>
        <v>2.2566000000000006</v>
      </c>
      <c r="N262" s="52">
        <v>-11.5366</v>
      </c>
      <c r="O262" s="54">
        <v>0</v>
      </c>
      <c r="P262" s="54">
        <v>0</v>
      </c>
    </row>
    <row r="263" spans="1:16" ht="19.5" customHeight="1" outlineLevel="2" thickBot="1">
      <c r="A263" s="84" t="s">
        <v>613</v>
      </c>
      <c r="B263" s="41"/>
      <c r="C263" s="80"/>
      <c r="D263" s="48"/>
      <c r="E263" s="52"/>
      <c r="F263" s="51"/>
      <c r="G263" s="25" t="e">
        <f t="shared" si="31"/>
        <v>#DIV/0!</v>
      </c>
      <c r="H263" s="52"/>
      <c r="I263" s="52"/>
      <c r="J263" s="52"/>
      <c r="K263" s="52"/>
      <c r="L263" s="52"/>
      <c r="M263" s="25">
        <f>+N263-L263</f>
        <v>0</v>
      </c>
      <c r="N263" s="52"/>
      <c r="O263" s="54"/>
      <c r="P263" s="54"/>
    </row>
    <row r="264" spans="1:16" s="58" customFormat="1" ht="19.5" customHeight="1" outlineLevel="1" thickBot="1">
      <c r="A264" s="35" t="s">
        <v>614</v>
      </c>
      <c r="B264" s="57"/>
      <c r="C264" s="72">
        <f>COUNT(C166:C262)</f>
        <v>97</v>
      </c>
      <c r="D264" s="73"/>
      <c r="E264" s="73">
        <f>SUBTOTAL(9,E166:E263)</f>
        <v>9598.899300000001</v>
      </c>
      <c r="F264" s="74"/>
      <c r="G264" s="75" t="e">
        <f aca="true" t="shared" si="34" ref="G264:N264">SUBTOTAL(9,G166:G263)</f>
        <v>#DIV/0!</v>
      </c>
      <c r="H264" s="75">
        <f t="shared" si="34"/>
        <v>13477.9842</v>
      </c>
      <c r="I264" s="75">
        <f t="shared" si="34"/>
        <v>85259.21289999998</v>
      </c>
      <c r="J264" s="75">
        <f t="shared" si="34"/>
        <v>89144.04379999993</v>
      </c>
      <c r="K264" s="75">
        <f t="shared" si="34"/>
        <v>2313.8901000000005</v>
      </c>
      <c r="L264" s="75">
        <f t="shared" si="34"/>
        <v>1535.3067700000001</v>
      </c>
      <c r="M264" s="75">
        <f t="shared" si="34"/>
        <v>214.44067000000013</v>
      </c>
      <c r="N264" s="75">
        <f t="shared" si="34"/>
        <v>1320.8661000000002</v>
      </c>
      <c r="O264" s="76"/>
      <c r="P264" s="76"/>
    </row>
    <row r="265" spans="1:16" s="58" customFormat="1" ht="19.5" customHeight="1" outlineLevel="1">
      <c r="A265" s="35"/>
      <c r="B265" s="57"/>
      <c r="C265" s="77"/>
      <c r="D265" s="78"/>
      <c r="E265" s="50"/>
      <c r="F265" s="47"/>
      <c r="G265" s="33"/>
      <c r="H265" s="50"/>
      <c r="I265" s="50"/>
      <c r="J265" s="50"/>
      <c r="K265" s="50"/>
      <c r="L265" s="50"/>
      <c r="M265" s="33"/>
      <c r="N265" s="50"/>
      <c r="O265" s="79"/>
      <c r="P265" s="79"/>
    </row>
    <row r="266" spans="1:16" s="58" customFormat="1" ht="19.5" customHeight="1" outlineLevel="1">
      <c r="A266" s="35"/>
      <c r="B266" s="57"/>
      <c r="C266" s="77"/>
      <c r="D266" s="40" t="s">
        <v>616</v>
      </c>
      <c r="E266" s="50"/>
      <c r="F266" s="47"/>
      <c r="G266" s="33"/>
      <c r="H266" s="50"/>
      <c r="I266" s="50"/>
      <c r="J266" s="50"/>
      <c r="K266" s="50"/>
      <c r="L266" s="50"/>
      <c r="M266" s="33"/>
      <c r="N266" s="50"/>
      <c r="O266" s="79"/>
      <c r="P266" s="79"/>
    </row>
    <row r="267" spans="1:16" s="58" customFormat="1" ht="19.5" customHeight="1" outlineLevel="1">
      <c r="A267" s="35"/>
      <c r="B267" s="57"/>
      <c r="C267" s="77"/>
      <c r="D267" s="78"/>
      <c r="E267" s="50"/>
      <c r="F267" s="47"/>
      <c r="G267" s="33"/>
      <c r="H267" s="50"/>
      <c r="I267" s="50"/>
      <c r="J267" s="50"/>
      <c r="K267" s="50"/>
      <c r="L267" s="50"/>
      <c r="M267" s="33"/>
      <c r="N267" s="50"/>
      <c r="O267" s="79"/>
      <c r="P267" s="79"/>
    </row>
    <row r="268" spans="1:16" ht="19.5" customHeight="1" outlineLevel="2">
      <c r="A268" s="34" t="s">
        <v>198</v>
      </c>
      <c r="B268" s="41" t="s">
        <v>199</v>
      </c>
      <c r="C268" s="80">
        <f>+C262+1</f>
        <v>224</v>
      </c>
      <c r="D268" s="48" t="s">
        <v>200</v>
      </c>
      <c r="E268" s="52">
        <v>69.97</v>
      </c>
      <c r="F268" s="51">
        <v>10</v>
      </c>
      <c r="G268" s="25">
        <f aca="true" t="shared" si="35" ref="G268:G276">+E268/F268</f>
        <v>6.997</v>
      </c>
      <c r="H268" s="52">
        <v>55.65</v>
      </c>
      <c r="I268" s="52">
        <v>343.289</v>
      </c>
      <c r="J268" s="52">
        <v>439.012</v>
      </c>
      <c r="K268" s="52">
        <v>10.9</v>
      </c>
      <c r="L268" s="52">
        <v>12.66</v>
      </c>
      <c r="M268" s="25">
        <f aca="true" t="shared" si="36" ref="M268:M276">+L268-N268</f>
        <v>4.448</v>
      </c>
      <c r="N268" s="52">
        <v>8.212</v>
      </c>
      <c r="O268" s="54">
        <v>0</v>
      </c>
      <c r="P268" s="54">
        <v>0</v>
      </c>
    </row>
    <row r="269" spans="1:16" ht="19.5" customHeight="1" outlineLevel="2">
      <c r="A269" s="34" t="s">
        <v>198</v>
      </c>
      <c r="B269" s="41"/>
      <c r="C269" s="80">
        <f aca="true" t="shared" si="37" ref="C269:C276">+C268+1</f>
        <v>225</v>
      </c>
      <c r="D269" s="48" t="s">
        <v>769</v>
      </c>
      <c r="E269" s="52">
        <v>30</v>
      </c>
      <c r="F269" s="51">
        <v>10</v>
      </c>
      <c r="G269" s="25">
        <f t="shared" si="35"/>
        <v>3</v>
      </c>
      <c r="H269" s="52">
        <v>-29.4599</v>
      </c>
      <c r="I269" s="52">
        <v>4.249</v>
      </c>
      <c r="J269" s="52">
        <v>0</v>
      </c>
      <c r="K269" s="52">
        <v>0.312</v>
      </c>
      <c r="L269" s="52">
        <v>-1.2206</v>
      </c>
      <c r="M269" s="25">
        <f t="shared" si="36"/>
        <v>8.3864</v>
      </c>
      <c r="N269" s="52">
        <v>-9.607</v>
      </c>
      <c r="O269" s="54">
        <v>0</v>
      </c>
      <c r="P269" s="54">
        <v>0</v>
      </c>
    </row>
    <row r="270" spans="1:16" ht="19.5" customHeight="1" outlineLevel="2">
      <c r="A270" s="34" t="s">
        <v>198</v>
      </c>
      <c r="B270" s="41"/>
      <c r="C270" s="80">
        <f t="shared" si="37"/>
        <v>226</v>
      </c>
      <c r="D270" s="48" t="s">
        <v>997</v>
      </c>
      <c r="E270" s="52">
        <v>100.008</v>
      </c>
      <c r="F270" s="51">
        <v>10</v>
      </c>
      <c r="G270" s="25">
        <f t="shared" si="35"/>
        <v>10.0008</v>
      </c>
      <c r="H270" s="52">
        <v>158.7468</v>
      </c>
      <c r="I270" s="52">
        <v>570.0186</v>
      </c>
      <c r="J270" s="52">
        <v>567.1019</v>
      </c>
      <c r="K270" s="52">
        <v>10.29</v>
      </c>
      <c r="L270" s="52">
        <v>6.804</v>
      </c>
      <c r="M270" s="25">
        <f t="shared" si="36"/>
        <v>3.4674000000000005</v>
      </c>
      <c r="N270" s="52">
        <v>3.3366</v>
      </c>
      <c r="O270" s="54">
        <v>0</v>
      </c>
      <c r="P270" s="54">
        <v>0</v>
      </c>
    </row>
    <row r="271" spans="1:16" ht="19.5" customHeight="1" outlineLevel="2">
      <c r="A271" s="34" t="s">
        <v>198</v>
      </c>
      <c r="B271" s="41" t="s">
        <v>682</v>
      </c>
      <c r="C271" s="80">
        <f t="shared" si="37"/>
        <v>227</v>
      </c>
      <c r="D271" s="48" t="s">
        <v>683</v>
      </c>
      <c r="E271" s="52">
        <v>300.537</v>
      </c>
      <c r="F271" s="51">
        <v>10</v>
      </c>
      <c r="G271" s="25">
        <f t="shared" si="35"/>
        <v>30.0537</v>
      </c>
      <c r="H271" s="52">
        <v>1812.929</v>
      </c>
      <c r="I271" s="52">
        <v>5867.2015</v>
      </c>
      <c r="J271" s="52">
        <v>4627.119</v>
      </c>
      <c r="K271" s="52">
        <v>128.9626</v>
      </c>
      <c r="L271" s="52">
        <v>157.919</v>
      </c>
      <c r="M271" s="25">
        <f t="shared" si="36"/>
        <v>53.941500000000005</v>
      </c>
      <c r="N271" s="52">
        <v>103.9775</v>
      </c>
      <c r="O271" s="54">
        <v>10</v>
      </c>
      <c r="P271" s="54">
        <v>10</v>
      </c>
    </row>
    <row r="272" spans="1:16" ht="19.5" customHeight="1" outlineLevel="2">
      <c r="A272" s="34" t="s">
        <v>198</v>
      </c>
      <c r="B272" s="41" t="s">
        <v>998</v>
      </c>
      <c r="C272" s="80">
        <f t="shared" si="37"/>
        <v>228</v>
      </c>
      <c r="D272" s="48" t="s">
        <v>999</v>
      </c>
      <c r="E272" s="52">
        <v>242.07</v>
      </c>
      <c r="F272" s="51">
        <v>10</v>
      </c>
      <c r="G272" s="25">
        <f t="shared" si="35"/>
        <v>24.207</v>
      </c>
      <c r="H272" s="52">
        <v>478.9495</v>
      </c>
      <c r="I272" s="52">
        <v>2379.937</v>
      </c>
      <c r="J272" s="52">
        <v>1991.866</v>
      </c>
      <c r="K272" s="52">
        <v>52.0276</v>
      </c>
      <c r="L272" s="52">
        <v>26.223</v>
      </c>
      <c r="M272" s="25">
        <f t="shared" si="36"/>
        <v>15.534099999999999</v>
      </c>
      <c r="N272" s="52">
        <v>10.6889</v>
      </c>
      <c r="O272" s="54">
        <v>5</v>
      </c>
      <c r="P272" s="54">
        <v>0</v>
      </c>
    </row>
    <row r="273" spans="1:16" ht="19.5" customHeight="1" outlineLevel="2">
      <c r="A273" s="34" t="s">
        <v>198</v>
      </c>
      <c r="B273" s="41"/>
      <c r="C273" s="80">
        <f t="shared" si="37"/>
        <v>229</v>
      </c>
      <c r="D273" s="48" t="s">
        <v>955</v>
      </c>
      <c r="E273" s="52">
        <v>168</v>
      </c>
      <c r="F273" s="51">
        <v>10</v>
      </c>
      <c r="G273" s="25">
        <f t="shared" si="35"/>
        <v>16.8</v>
      </c>
      <c r="H273" s="52">
        <v>333.1372</v>
      </c>
      <c r="I273" s="52">
        <v>1439.9415</v>
      </c>
      <c r="J273" s="52">
        <v>1783.6923</v>
      </c>
      <c r="K273" s="52">
        <v>10.3</v>
      </c>
      <c r="L273" s="52">
        <v>47.2713</v>
      </c>
      <c r="M273" s="25">
        <f t="shared" si="36"/>
        <v>14.8157</v>
      </c>
      <c r="N273" s="52">
        <v>32.4556</v>
      </c>
      <c r="O273" s="54">
        <v>15</v>
      </c>
      <c r="P273" s="54">
        <v>0</v>
      </c>
    </row>
    <row r="274" spans="1:16" ht="19.5" customHeight="1" outlineLevel="2">
      <c r="A274" s="34" t="s">
        <v>198</v>
      </c>
      <c r="B274" s="41"/>
      <c r="C274" s="80">
        <f t="shared" si="37"/>
        <v>230</v>
      </c>
      <c r="D274" s="48" t="s">
        <v>740</v>
      </c>
      <c r="E274" s="52">
        <v>133.64</v>
      </c>
      <c r="F274" s="51">
        <v>10</v>
      </c>
      <c r="G274" s="25">
        <f t="shared" si="35"/>
        <v>13.363999999999999</v>
      </c>
      <c r="H274" s="52">
        <v>156.7996</v>
      </c>
      <c r="I274" s="52">
        <v>1311.067</v>
      </c>
      <c r="J274" s="52">
        <v>1541.243</v>
      </c>
      <c r="K274" s="52">
        <v>49.5495</v>
      </c>
      <c r="L274" s="52">
        <v>-39.0488</v>
      </c>
      <c r="M274" s="25">
        <f t="shared" si="36"/>
        <v>15.875999999999998</v>
      </c>
      <c r="N274" s="52">
        <v>-54.9248</v>
      </c>
      <c r="O274" s="54">
        <v>0</v>
      </c>
      <c r="P274" s="54">
        <v>0</v>
      </c>
    </row>
    <row r="275" spans="1:16" ht="19.5" customHeight="1" outlineLevel="2">
      <c r="A275" s="34" t="s">
        <v>198</v>
      </c>
      <c r="B275" s="41"/>
      <c r="C275" s="80">
        <f t="shared" si="37"/>
        <v>231</v>
      </c>
      <c r="D275" s="48" t="s">
        <v>1000</v>
      </c>
      <c r="E275" s="52">
        <v>84</v>
      </c>
      <c r="F275" s="51">
        <v>10</v>
      </c>
      <c r="G275" s="25">
        <f t="shared" si="35"/>
        <v>8.4</v>
      </c>
      <c r="H275" s="52">
        <v>208.477</v>
      </c>
      <c r="I275" s="52">
        <v>1169.1152</v>
      </c>
      <c r="J275" s="52">
        <v>1106.16</v>
      </c>
      <c r="K275" s="52">
        <v>15.2927</v>
      </c>
      <c r="L275" s="52">
        <v>27.6275</v>
      </c>
      <c r="M275" s="25">
        <f t="shared" si="36"/>
        <v>23.3214</v>
      </c>
      <c r="N275" s="52">
        <v>4.3061</v>
      </c>
      <c r="O275" s="54">
        <v>7.5</v>
      </c>
      <c r="P275" s="54">
        <v>15</v>
      </c>
    </row>
    <row r="276" spans="1:16" ht="19.5" customHeight="1" outlineLevel="2" thickBot="1">
      <c r="A276" s="34" t="s">
        <v>198</v>
      </c>
      <c r="B276" s="41"/>
      <c r="C276" s="80">
        <f t="shared" si="37"/>
        <v>232</v>
      </c>
      <c r="D276" s="48" t="s">
        <v>1001</v>
      </c>
      <c r="E276" s="52">
        <v>181.68</v>
      </c>
      <c r="F276" s="51">
        <v>10</v>
      </c>
      <c r="G276" s="25">
        <f t="shared" si="35"/>
        <v>18.168</v>
      </c>
      <c r="H276" s="52">
        <v>30.5356</v>
      </c>
      <c r="I276" s="52">
        <v>989.0199</v>
      </c>
      <c r="J276" s="52">
        <v>1571.7905</v>
      </c>
      <c r="K276" s="52">
        <v>41.2331</v>
      </c>
      <c r="L276" s="52">
        <v>-70.514</v>
      </c>
      <c r="M276" s="25">
        <f t="shared" si="36"/>
        <v>-35.0479</v>
      </c>
      <c r="N276" s="52">
        <v>-35.4661</v>
      </c>
      <c r="O276" s="54">
        <v>0</v>
      </c>
      <c r="P276" s="54">
        <v>0</v>
      </c>
    </row>
    <row r="277" spans="1:16" s="58" customFormat="1" ht="19.5" customHeight="1" outlineLevel="1" thickBot="1">
      <c r="A277" s="35" t="s">
        <v>578</v>
      </c>
      <c r="B277" s="57"/>
      <c r="C277" s="72">
        <f>COUNT(C268:C276)</f>
        <v>9</v>
      </c>
      <c r="D277" s="73"/>
      <c r="E277" s="73">
        <f>SUBTOTAL(9,E268:E276)</f>
        <v>1309.905</v>
      </c>
      <c r="F277" s="74"/>
      <c r="G277" s="73">
        <f aca="true" t="shared" si="38" ref="G277:N277">SUBTOTAL(9,G268:G276)</f>
        <v>130.9905</v>
      </c>
      <c r="H277" s="73">
        <f t="shared" si="38"/>
        <v>3205.7648</v>
      </c>
      <c r="I277" s="73">
        <f t="shared" si="38"/>
        <v>14073.8387</v>
      </c>
      <c r="J277" s="73">
        <f t="shared" si="38"/>
        <v>13627.9847</v>
      </c>
      <c r="K277" s="73">
        <f t="shared" si="38"/>
        <v>318.86750000000006</v>
      </c>
      <c r="L277" s="73">
        <f t="shared" si="38"/>
        <v>167.72140000000002</v>
      </c>
      <c r="M277" s="73">
        <f t="shared" si="38"/>
        <v>104.74260000000001</v>
      </c>
      <c r="N277" s="73">
        <f t="shared" si="38"/>
        <v>62.97880000000001</v>
      </c>
      <c r="O277" s="76"/>
      <c r="P277" s="76"/>
    </row>
    <row r="278" spans="1:16" s="58" customFormat="1" ht="19.5" customHeight="1" outlineLevel="1">
      <c r="A278" s="35"/>
      <c r="B278" s="57"/>
      <c r="C278" s="77"/>
      <c r="D278" s="78"/>
      <c r="E278" s="50"/>
      <c r="F278" s="47"/>
      <c r="G278" s="33"/>
      <c r="H278" s="50"/>
      <c r="I278" s="50"/>
      <c r="J278" s="50"/>
      <c r="K278" s="50"/>
      <c r="L278" s="50"/>
      <c r="M278" s="33"/>
      <c r="N278" s="50"/>
      <c r="O278" s="79"/>
      <c r="P278" s="79"/>
    </row>
    <row r="279" spans="1:16" s="58" customFormat="1" ht="19.5" customHeight="1" outlineLevel="1">
      <c r="A279" s="35"/>
      <c r="B279" s="57"/>
      <c r="C279" s="77"/>
      <c r="D279" s="40" t="s">
        <v>617</v>
      </c>
      <c r="E279" s="50"/>
      <c r="F279" s="47"/>
      <c r="G279" s="33"/>
      <c r="H279" s="50"/>
      <c r="I279" s="50"/>
      <c r="J279" s="50"/>
      <c r="K279" s="50"/>
      <c r="L279" s="50"/>
      <c r="M279" s="33"/>
      <c r="N279" s="50"/>
      <c r="O279" s="79"/>
      <c r="P279" s="79"/>
    </row>
    <row r="280" spans="1:16" s="58" customFormat="1" ht="19.5" customHeight="1" outlineLevel="1">
      <c r="A280" s="35"/>
      <c r="B280" s="57"/>
      <c r="C280" s="77"/>
      <c r="D280" s="78"/>
      <c r="E280" s="50"/>
      <c r="F280" s="47"/>
      <c r="G280" s="33"/>
      <c r="H280" s="50"/>
      <c r="I280" s="50"/>
      <c r="J280" s="50"/>
      <c r="K280" s="50"/>
      <c r="L280" s="50"/>
      <c r="M280" s="33"/>
      <c r="N280" s="50"/>
      <c r="O280" s="79"/>
      <c r="P280" s="79"/>
    </row>
    <row r="281" spans="1:16" ht="19.5" customHeight="1" outlineLevel="2">
      <c r="A281" s="34" t="s">
        <v>201</v>
      </c>
      <c r="B281" s="41"/>
      <c r="C281" s="80">
        <f>+C276+1</f>
        <v>233</v>
      </c>
      <c r="D281" s="48" t="s">
        <v>741</v>
      </c>
      <c r="E281" s="52">
        <v>125.289</v>
      </c>
      <c r="F281" s="51">
        <v>10</v>
      </c>
      <c r="G281" s="25">
        <f aca="true" t="shared" si="39" ref="G281:G326">+E281/F281</f>
        <v>12.5289</v>
      </c>
      <c r="H281" s="52">
        <v>311.507</v>
      </c>
      <c r="I281" s="52">
        <v>1063.6908</v>
      </c>
      <c r="J281" s="52">
        <v>1823.7187</v>
      </c>
      <c r="K281" s="52">
        <v>35.9809</v>
      </c>
      <c r="L281" s="52">
        <v>15.6938</v>
      </c>
      <c r="M281" s="25">
        <f aca="true" t="shared" si="40" ref="M281:M326">+L281-N281</f>
        <v>5.4618</v>
      </c>
      <c r="N281" s="52">
        <v>10.232</v>
      </c>
      <c r="O281" s="54">
        <v>0</v>
      </c>
      <c r="P281" s="54">
        <v>0</v>
      </c>
    </row>
    <row r="282" spans="1:16" ht="19.5" customHeight="1" outlineLevel="2">
      <c r="A282" s="34" t="s">
        <v>201</v>
      </c>
      <c r="B282" s="41" t="s">
        <v>202</v>
      </c>
      <c r="C282" s="80">
        <f aca="true" t="shared" si="41" ref="C282:C301">+C281+1</f>
        <v>234</v>
      </c>
      <c r="D282" s="48" t="s">
        <v>203</v>
      </c>
      <c r="E282" s="52">
        <v>140</v>
      </c>
      <c r="F282" s="51">
        <v>10</v>
      </c>
      <c r="G282" s="25">
        <f t="shared" si="39"/>
        <v>14</v>
      </c>
      <c r="H282" s="52">
        <v>739.384</v>
      </c>
      <c r="I282" s="52">
        <v>1422.365</v>
      </c>
      <c r="J282" s="52">
        <v>1827.467</v>
      </c>
      <c r="K282" s="52">
        <v>19.776</v>
      </c>
      <c r="L282" s="52">
        <v>217.474</v>
      </c>
      <c r="M282" s="25">
        <f t="shared" si="40"/>
        <v>14.888999999999982</v>
      </c>
      <c r="N282" s="52">
        <v>202.585</v>
      </c>
      <c r="O282" s="54">
        <v>40</v>
      </c>
      <c r="P282" s="54">
        <v>0</v>
      </c>
    </row>
    <row r="283" spans="1:16" ht="19.5" customHeight="1" outlineLevel="2">
      <c r="A283" s="34" t="s">
        <v>201</v>
      </c>
      <c r="B283" s="41"/>
      <c r="C283" s="80">
        <f t="shared" si="41"/>
        <v>235</v>
      </c>
      <c r="D283" s="48" t="s">
        <v>956</v>
      </c>
      <c r="E283" s="52">
        <v>27.52</v>
      </c>
      <c r="F283" s="51">
        <v>10</v>
      </c>
      <c r="G283" s="25">
        <f t="shared" si="39"/>
        <v>2.752</v>
      </c>
      <c r="H283" s="52">
        <v>38.7037</v>
      </c>
      <c r="I283" s="52">
        <v>91.1314</v>
      </c>
      <c r="J283" s="52">
        <v>71.4085</v>
      </c>
      <c r="K283" s="52">
        <v>2.1821</v>
      </c>
      <c r="L283" s="52">
        <v>1.8731</v>
      </c>
      <c r="M283" s="25">
        <f t="shared" si="40"/>
        <v>0.8872</v>
      </c>
      <c r="N283" s="52">
        <v>0.9859</v>
      </c>
      <c r="O283" s="54">
        <v>0</v>
      </c>
      <c r="P283" s="54">
        <v>0</v>
      </c>
    </row>
    <row r="284" spans="1:16" ht="19.5" customHeight="1" outlineLevel="2">
      <c r="A284" s="34" t="s">
        <v>201</v>
      </c>
      <c r="B284" s="41" t="s">
        <v>1002</v>
      </c>
      <c r="C284" s="80">
        <f>+C283+1</f>
        <v>236</v>
      </c>
      <c r="D284" s="48" t="s">
        <v>1003</v>
      </c>
      <c r="E284" s="52">
        <v>868.6543</v>
      </c>
      <c r="F284" s="51">
        <v>10</v>
      </c>
      <c r="G284" s="25">
        <f t="shared" si="39"/>
        <v>86.86543</v>
      </c>
      <c r="H284" s="52">
        <v>2510.1089</v>
      </c>
      <c r="I284" s="52">
        <v>6297.2182</v>
      </c>
      <c r="J284" s="52">
        <v>3155.9124</v>
      </c>
      <c r="K284" s="52">
        <v>123.7083</v>
      </c>
      <c r="L284" s="52">
        <v>395.2623</v>
      </c>
      <c r="M284" s="25">
        <f t="shared" si="40"/>
        <v>20</v>
      </c>
      <c r="N284" s="52">
        <v>375.2623</v>
      </c>
      <c r="O284" s="54">
        <v>10</v>
      </c>
      <c r="P284" s="54">
        <v>0</v>
      </c>
    </row>
    <row r="285" spans="1:16" ht="19.5" customHeight="1" outlineLevel="2">
      <c r="A285" s="34" t="s">
        <v>201</v>
      </c>
      <c r="B285" s="41"/>
      <c r="C285" s="80">
        <f>+C284+1</f>
        <v>237</v>
      </c>
      <c r="D285" s="35" t="s">
        <v>694</v>
      </c>
      <c r="E285" s="36">
        <v>64.32</v>
      </c>
      <c r="F285" s="37">
        <v>10</v>
      </c>
      <c r="G285" s="39">
        <f t="shared" si="39"/>
        <v>6.4319999999999995</v>
      </c>
      <c r="H285" s="36">
        <v>394.415</v>
      </c>
      <c r="I285" s="36">
        <v>1338.0149</v>
      </c>
      <c r="J285" s="36">
        <v>2028.798</v>
      </c>
      <c r="K285" s="36">
        <v>31.8106</v>
      </c>
      <c r="L285" s="36">
        <v>76.877</v>
      </c>
      <c r="M285" s="25">
        <f t="shared" si="40"/>
        <v>24.4244</v>
      </c>
      <c r="N285" s="36">
        <v>52.4526</v>
      </c>
      <c r="O285" s="38">
        <v>7.5</v>
      </c>
      <c r="P285" s="38">
        <v>0</v>
      </c>
    </row>
    <row r="286" spans="1:16" ht="19.5" customHeight="1" outlineLevel="2">
      <c r="A286" s="34" t="s">
        <v>201</v>
      </c>
      <c r="B286" s="41" t="s">
        <v>204</v>
      </c>
      <c r="C286" s="42">
        <f t="shared" si="41"/>
        <v>238</v>
      </c>
      <c r="D286" s="35" t="s">
        <v>205</v>
      </c>
      <c r="E286" s="36">
        <v>100</v>
      </c>
      <c r="F286" s="37">
        <v>10</v>
      </c>
      <c r="G286" s="39">
        <f t="shared" si="39"/>
        <v>10</v>
      </c>
      <c r="H286" s="36">
        <v>-114.326</v>
      </c>
      <c r="I286" s="36">
        <v>101.224</v>
      </c>
      <c r="J286" s="36">
        <v>45.783</v>
      </c>
      <c r="K286" s="36">
        <v>0.051</v>
      </c>
      <c r="L286" s="36">
        <v>4.132</v>
      </c>
      <c r="M286" s="25">
        <f t="shared" si="40"/>
        <v>0.5129999999999995</v>
      </c>
      <c r="N286" s="36">
        <v>3.619</v>
      </c>
      <c r="O286" s="38">
        <v>0</v>
      </c>
      <c r="P286" s="38">
        <v>0</v>
      </c>
    </row>
    <row r="287" spans="1:16" ht="19.5" customHeight="1" outlineLevel="2">
      <c r="A287" s="34" t="s">
        <v>201</v>
      </c>
      <c r="B287" s="41"/>
      <c r="C287" s="42">
        <f>+C286+1</f>
        <v>239</v>
      </c>
      <c r="D287" s="35" t="s">
        <v>1004</v>
      </c>
      <c r="E287" s="36">
        <v>100</v>
      </c>
      <c r="F287" s="37">
        <v>10</v>
      </c>
      <c r="G287" s="39">
        <f t="shared" si="39"/>
        <v>10</v>
      </c>
      <c r="H287" s="36">
        <v>339.5689</v>
      </c>
      <c r="I287" s="36">
        <v>4344.5874</v>
      </c>
      <c r="J287" s="36">
        <v>3226.0843</v>
      </c>
      <c r="K287" s="36">
        <v>98.5885</v>
      </c>
      <c r="L287" s="36">
        <v>55.1485</v>
      </c>
      <c r="M287" s="25">
        <f t="shared" si="40"/>
        <v>19.1759</v>
      </c>
      <c r="N287" s="36">
        <v>35.9726</v>
      </c>
      <c r="O287" s="38">
        <v>0</v>
      </c>
      <c r="P287" s="38">
        <v>0</v>
      </c>
    </row>
    <row r="288" spans="1:16" ht="19.5" customHeight="1" outlineLevel="2">
      <c r="A288" s="34" t="s">
        <v>201</v>
      </c>
      <c r="B288" s="41"/>
      <c r="C288" s="42">
        <f>+C287+1</f>
        <v>240</v>
      </c>
      <c r="D288" s="35" t="s">
        <v>957</v>
      </c>
      <c r="E288" s="36">
        <v>55.6875</v>
      </c>
      <c r="F288" s="37">
        <v>10</v>
      </c>
      <c r="G288" s="39">
        <f t="shared" si="39"/>
        <v>5.56875</v>
      </c>
      <c r="H288" s="36">
        <v>-56.005</v>
      </c>
      <c r="I288" s="36">
        <v>490.1894</v>
      </c>
      <c r="J288" s="36">
        <v>321.3789</v>
      </c>
      <c r="K288" s="36">
        <v>7.981</v>
      </c>
      <c r="L288" s="36">
        <v>-20.8711</v>
      </c>
      <c r="M288" s="25">
        <f t="shared" si="40"/>
        <v>-38.4581</v>
      </c>
      <c r="N288" s="36">
        <v>17.587</v>
      </c>
      <c r="O288" s="38">
        <v>0</v>
      </c>
      <c r="P288" s="38">
        <v>0</v>
      </c>
    </row>
    <row r="289" spans="1:16" ht="19.5" customHeight="1" outlineLevel="2">
      <c r="A289" s="34" t="s">
        <v>201</v>
      </c>
      <c r="B289" s="41"/>
      <c r="C289" s="42">
        <f t="shared" si="41"/>
        <v>241</v>
      </c>
      <c r="D289" s="35" t="s">
        <v>988</v>
      </c>
      <c r="E289" s="36">
        <v>40</v>
      </c>
      <c r="F289" s="37">
        <v>10</v>
      </c>
      <c r="G289" s="39">
        <f t="shared" si="39"/>
        <v>4</v>
      </c>
      <c r="H289" s="36">
        <v>-200.6973</v>
      </c>
      <c r="I289" s="36">
        <v>616.239</v>
      </c>
      <c r="J289" s="36">
        <v>99.6508</v>
      </c>
      <c r="K289" s="36">
        <v>6.9736</v>
      </c>
      <c r="L289" s="36">
        <v>-10.5422</v>
      </c>
      <c r="M289" s="25">
        <f t="shared" si="40"/>
        <v>0.4983000000000004</v>
      </c>
      <c r="N289" s="36">
        <v>-11.0405</v>
      </c>
      <c r="O289" s="38">
        <v>0</v>
      </c>
      <c r="P289" s="38">
        <v>0</v>
      </c>
    </row>
    <row r="290" spans="1:16" ht="19.5" customHeight="1" outlineLevel="2">
      <c r="A290" s="34" t="s">
        <v>201</v>
      </c>
      <c r="B290" s="41"/>
      <c r="C290" s="42">
        <f t="shared" si="41"/>
        <v>242</v>
      </c>
      <c r="D290" s="35" t="s">
        <v>893</v>
      </c>
      <c r="E290" s="36">
        <v>406.693</v>
      </c>
      <c r="F290" s="37">
        <v>10</v>
      </c>
      <c r="G290" s="39">
        <f t="shared" si="39"/>
        <v>40.6693</v>
      </c>
      <c r="H290" s="36">
        <v>2484.258</v>
      </c>
      <c r="I290" s="36">
        <v>6849.783</v>
      </c>
      <c r="J290" s="36">
        <v>5403.385</v>
      </c>
      <c r="K290" s="36">
        <v>115.823</v>
      </c>
      <c r="L290" s="36">
        <v>98.296</v>
      </c>
      <c r="M290" s="25">
        <f t="shared" si="40"/>
        <v>57.19800000000001</v>
      </c>
      <c r="N290" s="36">
        <v>41.098</v>
      </c>
      <c r="O290" s="38">
        <v>10</v>
      </c>
      <c r="P290" s="38">
        <v>0</v>
      </c>
    </row>
    <row r="291" spans="1:16" ht="19.5" customHeight="1" outlineLevel="2">
      <c r="A291" s="34" t="s">
        <v>201</v>
      </c>
      <c r="B291" s="41" t="s">
        <v>914</v>
      </c>
      <c r="C291" s="42">
        <f t="shared" si="41"/>
        <v>243</v>
      </c>
      <c r="D291" s="35" t="s">
        <v>915</v>
      </c>
      <c r="E291" s="36">
        <v>350.759</v>
      </c>
      <c r="F291" s="37">
        <v>10</v>
      </c>
      <c r="G291" s="39">
        <f t="shared" si="39"/>
        <v>35.075900000000004</v>
      </c>
      <c r="H291" s="36">
        <v>1407.4356</v>
      </c>
      <c r="I291" s="36">
        <v>4454</v>
      </c>
      <c r="J291" s="36">
        <v>1610.6826</v>
      </c>
      <c r="K291" s="36">
        <v>18.89998</v>
      </c>
      <c r="L291" s="36">
        <v>162.8157</v>
      </c>
      <c r="M291" s="25">
        <f t="shared" si="40"/>
        <v>6.629099999999994</v>
      </c>
      <c r="N291" s="36">
        <v>156.1866</v>
      </c>
      <c r="O291" s="38">
        <v>25</v>
      </c>
      <c r="P291" s="38">
        <v>0</v>
      </c>
    </row>
    <row r="292" spans="1:16" ht="19.5" customHeight="1" outlineLevel="2">
      <c r="A292" s="34" t="s">
        <v>201</v>
      </c>
      <c r="B292" s="41"/>
      <c r="C292" s="42">
        <f t="shared" si="41"/>
        <v>244</v>
      </c>
      <c r="D292" s="35" t="s">
        <v>696</v>
      </c>
      <c r="E292" s="36">
        <v>100</v>
      </c>
      <c r="F292" s="37">
        <v>10</v>
      </c>
      <c r="G292" s="39">
        <f t="shared" si="39"/>
        <v>10</v>
      </c>
      <c r="H292" s="36">
        <v>582.472</v>
      </c>
      <c r="I292" s="36">
        <v>2275.57</v>
      </c>
      <c r="J292" s="36">
        <v>2860.2337</v>
      </c>
      <c r="K292" s="36">
        <v>51.5268</v>
      </c>
      <c r="L292" s="36">
        <v>73.252</v>
      </c>
      <c r="M292" s="25">
        <f t="shared" si="40"/>
        <v>33.00299999999999</v>
      </c>
      <c r="N292" s="36">
        <v>40.249</v>
      </c>
      <c r="O292" s="38">
        <v>7.5</v>
      </c>
      <c r="P292" s="38">
        <v>0</v>
      </c>
    </row>
    <row r="293" spans="1:16" ht="19.5" customHeight="1" outlineLevel="2">
      <c r="A293" s="34" t="s">
        <v>201</v>
      </c>
      <c r="B293" s="41" t="s">
        <v>206</v>
      </c>
      <c r="C293" s="42">
        <f t="shared" si="41"/>
        <v>245</v>
      </c>
      <c r="D293" s="35" t="s">
        <v>207</v>
      </c>
      <c r="E293" s="36">
        <v>20</v>
      </c>
      <c r="F293" s="37">
        <v>10</v>
      </c>
      <c r="G293" s="39">
        <f t="shared" si="39"/>
        <v>2</v>
      </c>
      <c r="H293" s="36">
        <v>-2.529</v>
      </c>
      <c r="I293" s="36">
        <v>285.094</v>
      </c>
      <c r="J293" s="36">
        <v>0</v>
      </c>
      <c r="K293" s="36">
        <v>13.148</v>
      </c>
      <c r="L293" s="36">
        <v>-11.395</v>
      </c>
      <c r="M293" s="25">
        <f t="shared" si="40"/>
        <v>0</v>
      </c>
      <c r="N293" s="36">
        <v>-11.395</v>
      </c>
      <c r="O293" s="38">
        <v>0</v>
      </c>
      <c r="P293" s="38">
        <v>0</v>
      </c>
    </row>
    <row r="294" spans="1:16" ht="19.5" customHeight="1" outlineLevel="2">
      <c r="A294" s="34" t="s">
        <v>201</v>
      </c>
      <c r="B294" s="41"/>
      <c r="C294" s="42">
        <f t="shared" si="41"/>
        <v>246</v>
      </c>
      <c r="D294" s="35" t="s">
        <v>742</v>
      </c>
      <c r="E294" s="36">
        <v>12.5</v>
      </c>
      <c r="F294" s="37">
        <v>10</v>
      </c>
      <c r="G294" s="39">
        <f t="shared" si="39"/>
        <v>1.25</v>
      </c>
      <c r="H294" s="36">
        <v>1274.2978</v>
      </c>
      <c r="I294" s="36">
        <v>6883.2137</v>
      </c>
      <c r="J294" s="36">
        <v>7482.5468</v>
      </c>
      <c r="K294" s="36">
        <v>418.6298</v>
      </c>
      <c r="L294" s="36">
        <v>232.376</v>
      </c>
      <c r="M294" s="25">
        <f t="shared" si="40"/>
        <v>38</v>
      </c>
      <c r="N294" s="36">
        <v>194.376</v>
      </c>
      <c r="O294" s="38">
        <v>75</v>
      </c>
      <c r="P294" s="38">
        <v>0</v>
      </c>
    </row>
    <row r="295" spans="1:16" ht="19.5" customHeight="1" outlineLevel="2">
      <c r="A295" s="34" t="s">
        <v>201</v>
      </c>
      <c r="B295" s="41"/>
      <c r="C295" s="42">
        <f t="shared" si="41"/>
        <v>247</v>
      </c>
      <c r="D295" s="35" t="s">
        <v>705</v>
      </c>
      <c r="E295" s="36">
        <v>326.356</v>
      </c>
      <c r="F295" s="37">
        <v>10</v>
      </c>
      <c r="G295" s="39">
        <f t="shared" si="39"/>
        <v>32.6356</v>
      </c>
      <c r="H295" s="36">
        <v>177.827</v>
      </c>
      <c r="I295" s="36">
        <v>2062.794</v>
      </c>
      <c r="J295" s="36">
        <v>2060.539</v>
      </c>
      <c r="K295" s="36">
        <v>24.06</v>
      </c>
      <c r="L295" s="36">
        <v>-84.544</v>
      </c>
      <c r="M295" s="25">
        <f t="shared" si="40"/>
        <v>-16.714</v>
      </c>
      <c r="N295" s="36">
        <v>-67.83</v>
      </c>
      <c r="O295" s="38">
        <v>0</v>
      </c>
      <c r="P295" s="38">
        <v>0</v>
      </c>
    </row>
    <row r="296" spans="1:16" ht="19.5" customHeight="1" outlineLevel="2">
      <c r="A296" s="34" t="s">
        <v>201</v>
      </c>
      <c r="B296" s="41" t="s">
        <v>916</v>
      </c>
      <c r="C296" s="42">
        <f t="shared" si="41"/>
        <v>248</v>
      </c>
      <c r="D296" s="35" t="s">
        <v>917</v>
      </c>
      <c r="E296" s="36">
        <v>340.733</v>
      </c>
      <c r="F296" s="37">
        <v>10</v>
      </c>
      <c r="G296" s="39">
        <f t="shared" si="39"/>
        <v>34.0733</v>
      </c>
      <c r="H296" s="36">
        <v>2192.841</v>
      </c>
      <c r="I296" s="36">
        <v>9076.238</v>
      </c>
      <c r="J296" s="36">
        <v>6665.898</v>
      </c>
      <c r="K296" s="36">
        <v>109.594</v>
      </c>
      <c r="L296" s="36">
        <v>250.667</v>
      </c>
      <c r="M296" s="25">
        <f t="shared" si="40"/>
        <v>47.917</v>
      </c>
      <c r="N296" s="36">
        <v>202.75</v>
      </c>
      <c r="O296" s="38">
        <v>0</v>
      </c>
      <c r="P296" s="38">
        <v>12.5</v>
      </c>
    </row>
    <row r="297" spans="1:16" ht="19.5" customHeight="1" outlineLevel="2">
      <c r="A297" s="34" t="s">
        <v>201</v>
      </c>
      <c r="B297" s="41"/>
      <c r="C297" s="42">
        <f>+C296+1</f>
        <v>249</v>
      </c>
      <c r="D297" s="35" t="s">
        <v>1005</v>
      </c>
      <c r="E297" s="36">
        <v>12</v>
      </c>
      <c r="F297" s="37">
        <v>10</v>
      </c>
      <c r="G297" s="39">
        <f t="shared" si="39"/>
        <v>1.2</v>
      </c>
      <c r="H297" s="36">
        <v>-115.0965</v>
      </c>
      <c r="I297" s="36">
        <v>102.0512</v>
      </c>
      <c r="J297" s="36">
        <v>0</v>
      </c>
      <c r="K297" s="36">
        <v>0.003</v>
      </c>
      <c r="L297" s="36">
        <v>-1.4447</v>
      </c>
      <c r="M297" s="25">
        <f t="shared" si="40"/>
        <v>0</v>
      </c>
      <c r="N297" s="36">
        <v>-1.4447</v>
      </c>
      <c r="O297" s="38">
        <v>0</v>
      </c>
      <c r="P297" s="38">
        <v>0</v>
      </c>
    </row>
    <row r="298" spans="1:16" ht="19.5" customHeight="1" outlineLevel="2">
      <c r="A298" s="34" t="s">
        <v>201</v>
      </c>
      <c r="B298" s="41"/>
      <c r="C298" s="42">
        <f>+C297+1</f>
        <v>250</v>
      </c>
      <c r="D298" s="35" t="s">
        <v>989</v>
      </c>
      <c r="E298" s="36">
        <v>132.716</v>
      </c>
      <c r="F298" s="37">
        <v>10</v>
      </c>
      <c r="G298" s="39">
        <f t="shared" si="39"/>
        <v>13.271600000000001</v>
      </c>
      <c r="H298" s="36">
        <v>-272.6426</v>
      </c>
      <c r="I298" s="36">
        <v>327.2041</v>
      </c>
      <c r="J298" s="36">
        <v>70.821</v>
      </c>
      <c r="K298" s="36">
        <v>3.6879</v>
      </c>
      <c r="L298" s="36">
        <v>-72.6342</v>
      </c>
      <c r="M298" s="25">
        <f t="shared" si="40"/>
        <v>0.3580999999999932</v>
      </c>
      <c r="N298" s="36">
        <v>-72.9923</v>
      </c>
      <c r="O298" s="38">
        <v>0</v>
      </c>
      <c r="P298" s="38">
        <v>0</v>
      </c>
    </row>
    <row r="299" spans="1:16" s="58" customFormat="1" ht="19.5" customHeight="1" outlineLevel="1">
      <c r="A299" s="34" t="s">
        <v>201</v>
      </c>
      <c r="B299" s="57"/>
      <c r="C299" s="42">
        <f t="shared" si="41"/>
        <v>251</v>
      </c>
      <c r="D299" s="48" t="s">
        <v>801</v>
      </c>
      <c r="E299" s="52">
        <v>37.8</v>
      </c>
      <c r="F299" s="51">
        <v>10</v>
      </c>
      <c r="G299" s="25">
        <f t="shared" si="39"/>
        <v>3.78</v>
      </c>
      <c r="H299" s="52">
        <v>-30.205</v>
      </c>
      <c r="I299" s="52">
        <v>214.042</v>
      </c>
      <c r="J299" s="52">
        <v>267.847</v>
      </c>
      <c r="K299" s="52">
        <v>6.857</v>
      </c>
      <c r="L299" s="52">
        <v>24.1</v>
      </c>
      <c r="M299" s="25">
        <f t="shared" si="40"/>
        <v>2.0090000000000003</v>
      </c>
      <c r="N299" s="52">
        <v>22.091</v>
      </c>
      <c r="O299" s="54">
        <v>0</v>
      </c>
      <c r="P299" s="54">
        <v>0</v>
      </c>
    </row>
    <row r="300" spans="1:16" ht="19.5" customHeight="1" outlineLevel="2">
      <c r="A300" s="34" t="s">
        <v>201</v>
      </c>
      <c r="B300" s="41"/>
      <c r="C300" s="80">
        <f t="shared" si="41"/>
        <v>252</v>
      </c>
      <c r="D300" s="35" t="s">
        <v>759</v>
      </c>
      <c r="E300" s="36">
        <v>106.2585</v>
      </c>
      <c r="F300" s="37">
        <v>10</v>
      </c>
      <c r="G300" s="39">
        <f t="shared" si="39"/>
        <v>10.62585</v>
      </c>
      <c r="H300" s="36">
        <v>421.485</v>
      </c>
      <c r="I300" s="36">
        <v>1692.648</v>
      </c>
      <c r="J300" s="36">
        <v>1628.588</v>
      </c>
      <c r="K300" s="36">
        <v>23.4257</v>
      </c>
      <c r="L300" s="36">
        <v>54.929</v>
      </c>
      <c r="M300" s="25">
        <f t="shared" si="40"/>
        <v>6.490300000000005</v>
      </c>
      <c r="N300" s="36">
        <v>48.4387</v>
      </c>
      <c r="O300" s="38">
        <v>20</v>
      </c>
      <c r="P300" s="38">
        <v>0</v>
      </c>
    </row>
    <row r="301" spans="1:16" ht="19.5" customHeight="1" outlineLevel="2">
      <c r="A301" s="34" t="s">
        <v>201</v>
      </c>
      <c r="B301" s="41" t="s">
        <v>210</v>
      </c>
      <c r="C301" s="42">
        <f t="shared" si="41"/>
        <v>253</v>
      </c>
      <c r="D301" s="35" t="s">
        <v>211</v>
      </c>
      <c r="E301" s="36">
        <v>30</v>
      </c>
      <c r="F301" s="37">
        <v>10</v>
      </c>
      <c r="G301" s="39">
        <f t="shared" si="39"/>
        <v>3</v>
      </c>
      <c r="H301" s="36">
        <v>13.591</v>
      </c>
      <c r="I301" s="36">
        <v>61.123</v>
      </c>
      <c r="J301" s="36">
        <v>74.44</v>
      </c>
      <c r="K301" s="36">
        <v>1.293</v>
      </c>
      <c r="L301" s="36">
        <v>-4.904</v>
      </c>
      <c r="M301" s="25">
        <f t="shared" si="40"/>
        <v>0.5</v>
      </c>
      <c r="N301" s="36">
        <v>-5.404</v>
      </c>
      <c r="O301" s="38">
        <v>0</v>
      </c>
      <c r="P301" s="38">
        <v>0</v>
      </c>
    </row>
    <row r="302" spans="1:16" ht="19.5" customHeight="1" outlineLevel="2">
      <c r="A302" s="34" t="s">
        <v>201</v>
      </c>
      <c r="B302" s="41"/>
      <c r="C302" s="42">
        <f aca="true" t="shared" si="42" ref="C302:C326">+C301+1</f>
        <v>254</v>
      </c>
      <c r="D302" s="35" t="s">
        <v>679</v>
      </c>
      <c r="E302" s="36">
        <v>96.6</v>
      </c>
      <c r="F302" s="37">
        <v>10</v>
      </c>
      <c r="G302" s="39">
        <f t="shared" si="39"/>
        <v>9.66</v>
      </c>
      <c r="H302" s="36">
        <v>297.063</v>
      </c>
      <c r="I302" s="36">
        <v>1588.583</v>
      </c>
      <c r="J302" s="36">
        <v>1469.358</v>
      </c>
      <c r="K302" s="36">
        <v>41.798</v>
      </c>
      <c r="L302" s="36">
        <v>43.964</v>
      </c>
      <c r="M302" s="25">
        <f t="shared" si="40"/>
        <v>16.5035</v>
      </c>
      <c r="N302" s="36">
        <v>27.4605</v>
      </c>
      <c r="O302" s="38">
        <v>0</v>
      </c>
      <c r="P302" s="38">
        <v>0</v>
      </c>
    </row>
    <row r="303" spans="1:16" ht="19.5" customHeight="1" outlineLevel="2">
      <c r="A303" s="34" t="s">
        <v>201</v>
      </c>
      <c r="B303" s="41"/>
      <c r="C303" s="42">
        <f>+C302+1</f>
        <v>255</v>
      </c>
      <c r="D303" s="35" t="s">
        <v>1006</v>
      </c>
      <c r="E303" s="36">
        <v>70.1686</v>
      </c>
      <c r="F303" s="37">
        <v>10</v>
      </c>
      <c r="G303" s="39">
        <f t="shared" si="39"/>
        <v>7.016859999999999</v>
      </c>
      <c r="H303" s="36">
        <v>-317.331</v>
      </c>
      <c r="I303" s="36">
        <v>430.159</v>
      </c>
      <c r="J303" s="36">
        <v>465.6623</v>
      </c>
      <c r="K303" s="36">
        <v>12.3466</v>
      </c>
      <c r="L303" s="36">
        <v>24.9884</v>
      </c>
      <c r="M303" s="25">
        <f t="shared" si="40"/>
        <v>2.701999999999998</v>
      </c>
      <c r="N303" s="36">
        <v>22.2864</v>
      </c>
      <c r="O303" s="38">
        <v>0</v>
      </c>
      <c r="P303" s="38">
        <v>0</v>
      </c>
    </row>
    <row r="304" spans="1:16" ht="19.5" customHeight="1" outlineLevel="2">
      <c r="A304" s="34" t="s">
        <v>201</v>
      </c>
      <c r="B304" s="41"/>
      <c r="C304" s="42">
        <f>+C303+1</f>
        <v>256</v>
      </c>
      <c r="D304" s="35" t="s">
        <v>787</v>
      </c>
      <c r="E304" s="36">
        <v>12.275</v>
      </c>
      <c r="F304" s="37">
        <v>10</v>
      </c>
      <c r="G304" s="39">
        <f t="shared" si="39"/>
        <v>1.2275</v>
      </c>
      <c r="H304" s="36">
        <v>-5.469</v>
      </c>
      <c r="I304" s="36">
        <v>121.513</v>
      </c>
      <c r="J304" s="36">
        <v>396.118</v>
      </c>
      <c r="K304" s="36">
        <v>2.376</v>
      </c>
      <c r="L304" s="36">
        <v>3.196</v>
      </c>
      <c r="M304" s="25">
        <f t="shared" si="40"/>
        <v>4.281000000000001</v>
      </c>
      <c r="N304" s="36">
        <v>-1.085</v>
      </c>
      <c r="O304" s="38">
        <v>0</v>
      </c>
      <c r="P304" s="38">
        <v>0</v>
      </c>
    </row>
    <row r="305" spans="1:16" ht="19.5" customHeight="1" outlineLevel="2">
      <c r="A305" s="34" t="s">
        <v>201</v>
      </c>
      <c r="B305" s="41"/>
      <c r="C305" s="42">
        <f>+C304+1</f>
        <v>257</v>
      </c>
      <c r="D305" s="35" t="s">
        <v>1007</v>
      </c>
      <c r="E305" s="36">
        <v>288.596</v>
      </c>
      <c r="F305" s="37">
        <v>10</v>
      </c>
      <c r="G305" s="39">
        <f t="shared" si="39"/>
        <v>28.8596</v>
      </c>
      <c r="H305" s="36">
        <v>-965.596</v>
      </c>
      <c r="I305" s="36">
        <v>4003.78</v>
      </c>
      <c r="J305" s="36">
        <v>814.342</v>
      </c>
      <c r="K305" s="36">
        <v>60.874</v>
      </c>
      <c r="L305" s="36">
        <v>-77.197</v>
      </c>
      <c r="M305" s="25">
        <f t="shared" si="40"/>
        <v>4.373999999999995</v>
      </c>
      <c r="N305" s="36">
        <v>-81.571</v>
      </c>
      <c r="O305" s="38">
        <v>0</v>
      </c>
      <c r="P305" s="38">
        <v>0</v>
      </c>
    </row>
    <row r="306" spans="1:16" ht="19.5" customHeight="1" outlineLevel="2">
      <c r="A306" s="34" t="s">
        <v>201</v>
      </c>
      <c r="B306" s="41" t="s">
        <v>681</v>
      </c>
      <c r="C306" s="42">
        <f>+C305+1</f>
        <v>258</v>
      </c>
      <c r="D306" s="35" t="s">
        <v>680</v>
      </c>
      <c r="E306" s="36">
        <v>801.798</v>
      </c>
      <c r="F306" s="37">
        <v>10</v>
      </c>
      <c r="G306" s="39">
        <f t="shared" si="39"/>
        <v>80.1798</v>
      </c>
      <c r="H306" s="36">
        <v>2121.016</v>
      </c>
      <c r="I306" s="36">
        <v>5972.572</v>
      </c>
      <c r="J306" s="36">
        <v>5380.298</v>
      </c>
      <c r="K306" s="36">
        <v>165.67</v>
      </c>
      <c r="L306" s="36">
        <v>444.793</v>
      </c>
      <c r="M306" s="25">
        <f t="shared" si="40"/>
        <v>81.62600000000003</v>
      </c>
      <c r="N306" s="36">
        <v>363.167</v>
      </c>
      <c r="O306" s="38">
        <v>0</v>
      </c>
      <c r="P306" s="38">
        <v>10</v>
      </c>
    </row>
    <row r="307" spans="1:16" ht="19.5" customHeight="1" outlineLevel="2">
      <c r="A307" s="34" t="s">
        <v>201</v>
      </c>
      <c r="B307" s="41" t="s">
        <v>212</v>
      </c>
      <c r="C307" s="42">
        <f t="shared" si="42"/>
        <v>259</v>
      </c>
      <c r="D307" s="35" t="s">
        <v>213</v>
      </c>
      <c r="E307" s="36">
        <v>40</v>
      </c>
      <c r="F307" s="37">
        <v>10</v>
      </c>
      <c r="G307" s="39">
        <f t="shared" si="39"/>
        <v>4</v>
      </c>
      <c r="H307" s="36">
        <v>-47.255</v>
      </c>
      <c r="I307" s="36">
        <v>95.797</v>
      </c>
      <c r="J307" s="36">
        <v>4.693</v>
      </c>
      <c r="K307" s="36">
        <v>0</v>
      </c>
      <c r="L307" s="36">
        <v>-2.304</v>
      </c>
      <c r="M307" s="25">
        <f t="shared" si="40"/>
        <v>0.9140000000000001</v>
      </c>
      <c r="N307" s="36">
        <v>-3.218</v>
      </c>
      <c r="O307" s="38">
        <v>0</v>
      </c>
      <c r="P307" s="38">
        <v>0</v>
      </c>
    </row>
    <row r="308" spans="1:16" ht="19.5" customHeight="1" outlineLevel="2">
      <c r="A308" s="34" t="s">
        <v>201</v>
      </c>
      <c r="B308" s="41"/>
      <c r="C308" s="42">
        <f>+C307+1</f>
        <v>260</v>
      </c>
      <c r="D308" s="35" t="s">
        <v>1008</v>
      </c>
      <c r="E308" s="36">
        <v>188.892</v>
      </c>
      <c r="F308" s="37">
        <v>10</v>
      </c>
      <c r="G308" s="39">
        <f t="shared" si="39"/>
        <v>18.8892</v>
      </c>
      <c r="H308" s="36">
        <v>145.878</v>
      </c>
      <c r="I308" s="36">
        <v>1696.846</v>
      </c>
      <c r="J308" s="36">
        <v>990.337</v>
      </c>
      <c r="K308" s="36">
        <v>41.704</v>
      </c>
      <c r="L308" s="36">
        <v>15.933</v>
      </c>
      <c r="M308" s="25">
        <f t="shared" si="40"/>
        <v>-0.15200000000000102</v>
      </c>
      <c r="N308" s="36">
        <v>16.085</v>
      </c>
      <c r="O308" s="38">
        <v>0</v>
      </c>
      <c r="P308" s="38">
        <v>0</v>
      </c>
    </row>
    <row r="309" spans="1:16" ht="19.5" customHeight="1" outlineLevel="2">
      <c r="A309" s="34" t="s">
        <v>201</v>
      </c>
      <c r="B309" s="41"/>
      <c r="C309" s="42">
        <f>+C308+1</f>
        <v>261</v>
      </c>
      <c r="D309" s="35" t="s">
        <v>788</v>
      </c>
      <c r="E309" s="36">
        <v>99.7398</v>
      </c>
      <c r="F309" s="37">
        <v>10</v>
      </c>
      <c r="G309" s="39">
        <f t="shared" si="39"/>
        <v>9.973980000000001</v>
      </c>
      <c r="H309" s="36">
        <v>1192.377</v>
      </c>
      <c r="I309" s="36">
        <v>1557.101</v>
      </c>
      <c r="J309" s="36">
        <v>3908.6789</v>
      </c>
      <c r="K309" s="36">
        <v>34.4209</v>
      </c>
      <c r="L309" s="36">
        <v>97.7696</v>
      </c>
      <c r="M309" s="25">
        <f t="shared" si="40"/>
        <v>41.721</v>
      </c>
      <c r="N309" s="36">
        <v>56.0486</v>
      </c>
      <c r="O309" s="38">
        <v>25</v>
      </c>
      <c r="P309" s="38">
        <v>0</v>
      </c>
    </row>
    <row r="310" spans="1:16" ht="19.5" customHeight="1" outlineLevel="2">
      <c r="A310" s="34" t="s">
        <v>201</v>
      </c>
      <c r="B310" s="41"/>
      <c r="C310" s="42">
        <f>+C309+1</f>
        <v>262</v>
      </c>
      <c r="D310" s="35" t="s">
        <v>990</v>
      </c>
      <c r="E310" s="36">
        <v>300</v>
      </c>
      <c r="F310" s="37">
        <v>10</v>
      </c>
      <c r="G310" s="39">
        <f t="shared" si="39"/>
        <v>30</v>
      </c>
      <c r="H310" s="36">
        <v>726.018</v>
      </c>
      <c r="I310" s="36">
        <v>4370.972</v>
      </c>
      <c r="J310" s="36">
        <v>3354.442</v>
      </c>
      <c r="K310" s="36">
        <v>155.757</v>
      </c>
      <c r="L310" s="36">
        <v>111.487</v>
      </c>
      <c r="M310" s="25">
        <f t="shared" si="40"/>
        <v>28.870999999999995</v>
      </c>
      <c r="N310" s="36">
        <v>82.616</v>
      </c>
      <c r="O310" s="38">
        <v>7.5</v>
      </c>
      <c r="P310" s="38">
        <v>0</v>
      </c>
    </row>
    <row r="311" spans="1:16" ht="19.5" customHeight="1" outlineLevel="2">
      <c r="A311" s="34" t="s">
        <v>201</v>
      </c>
      <c r="B311" s="41"/>
      <c r="C311" s="42">
        <f>+C310+1</f>
        <v>263</v>
      </c>
      <c r="D311" s="35" t="s">
        <v>991</v>
      </c>
      <c r="E311" s="36">
        <v>27</v>
      </c>
      <c r="F311" s="37">
        <v>10</v>
      </c>
      <c r="G311" s="39">
        <f t="shared" si="39"/>
        <v>2.7</v>
      </c>
      <c r="H311" s="36">
        <v>-256.0519</v>
      </c>
      <c r="I311" s="36">
        <v>132.1533</v>
      </c>
      <c r="J311" s="36">
        <v>70.493</v>
      </c>
      <c r="K311" s="36">
        <v>0.5617</v>
      </c>
      <c r="L311" s="36">
        <v>-43.0052</v>
      </c>
      <c r="M311" s="25">
        <f t="shared" si="40"/>
        <v>0.36489999999999867</v>
      </c>
      <c r="N311" s="36">
        <v>-43.3701</v>
      </c>
      <c r="O311" s="38">
        <v>0</v>
      </c>
      <c r="P311" s="38">
        <v>0</v>
      </c>
    </row>
    <row r="312" spans="1:16" ht="19.5" customHeight="1" outlineLevel="2">
      <c r="A312" s="34" t="s">
        <v>201</v>
      </c>
      <c r="B312" s="41" t="s">
        <v>208</v>
      </c>
      <c r="C312" s="42">
        <f>+C311+1</f>
        <v>264</v>
      </c>
      <c r="D312" s="35" t="s">
        <v>209</v>
      </c>
      <c r="E312" s="36">
        <v>242</v>
      </c>
      <c r="F312" s="37">
        <v>10</v>
      </c>
      <c r="G312" s="39">
        <f t="shared" si="39"/>
        <v>24.2</v>
      </c>
      <c r="H312" s="36">
        <v>360.238</v>
      </c>
      <c r="I312" s="36">
        <v>3260.599</v>
      </c>
      <c r="J312" s="36">
        <v>1205.985</v>
      </c>
      <c r="K312" s="36">
        <v>175.971</v>
      </c>
      <c r="L312" s="36">
        <v>-53.333</v>
      </c>
      <c r="M312" s="25">
        <f t="shared" si="40"/>
        <v>9.179000000000002</v>
      </c>
      <c r="N312" s="36">
        <v>-62.512</v>
      </c>
      <c r="O312" s="38">
        <v>0</v>
      </c>
      <c r="P312" s="38">
        <v>0</v>
      </c>
    </row>
    <row r="313" spans="1:16" ht="19.5" customHeight="1" outlineLevel="2">
      <c r="A313" s="34" t="s">
        <v>201</v>
      </c>
      <c r="B313" s="41" t="s">
        <v>735</v>
      </c>
      <c r="C313" s="42">
        <f t="shared" si="42"/>
        <v>265</v>
      </c>
      <c r="D313" s="35" t="s">
        <v>736</v>
      </c>
      <c r="E313" s="36">
        <v>443.52</v>
      </c>
      <c r="F313" s="37">
        <v>10</v>
      </c>
      <c r="G313" s="39">
        <f t="shared" si="39"/>
        <v>44.352</v>
      </c>
      <c r="H313" s="36">
        <v>1886.8225</v>
      </c>
      <c r="I313" s="36">
        <v>4358.6156</v>
      </c>
      <c r="J313" s="36">
        <v>6516.226</v>
      </c>
      <c r="K313" s="36">
        <v>71.5406</v>
      </c>
      <c r="L313" s="36">
        <v>685.6906</v>
      </c>
      <c r="M313" s="25">
        <f t="shared" si="40"/>
        <v>50.61400000000003</v>
      </c>
      <c r="N313" s="36">
        <v>635.0766</v>
      </c>
      <c r="O313" s="38">
        <v>25</v>
      </c>
      <c r="P313" s="38">
        <v>0</v>
      </c>
    </row>
    <row r="314" spans="1:16" ht="19.5" customHeight="1" outlineLevel="2">
      <c r="A314" s="34" t="s">
        <v>201</v>
      </c>
      <c r="B314" s="41" t="s">
        <v>722</v>
      </c>
      <c r="C314" s="42">
        <f t="shared" si="42"/>
        <v>266</v>
      </c>
      <c r="D314" s="35" t="s">
        <v>723</v>
      </c>
      <c r="E314" s="36">
        <v>1224.788</v>
      </c>
      <c r="F314" s="37">
        <v>10</v>
      </c>
      <c r="G314" s="39">
        <f t="shared" si="39"/>
        <v>122.4788</v>
      </c>
      <c r="H314" s="36">
        <v>7851.34</v>
      </c>
      <c r="I314" s="36">
        <v>18175.781</v>
      </c>
      <c r="J314" s="36">
        <v>14875.877</v>
      </c>
      <c r="K314" s="36">
        <v>427.144</v>
      </c>
      <c r="L314" s="36">
        <v>905.502</v>
      </c>
      <c r="M314" s="25">
        <f t="shared" si="40"/>
        <v>154.442</v>
      </c>
      <c r="N314" s="36">
        <v>751.06</v>
      </c>
      <c r="O314" s="38">
        <v>20</v>
      </c>
      <c r="P314" s="38">
        <v>0</v>
      </c>
    </row>
    <row r="315" spans="1:16" ht="19.5" customHeight="1" outlineLevel="2">
      <c r="A315" s="34" t="s">
        <v>201</v>
      </c>
      <c r="B315" s="41"/>
      <c r="C315" s="42">
        <f t="shared" si="42"/>
        <v>267</v>
      </c>
      <c r="D315" s="35" t="s">
        <v>976</v>
      </c>
      <c r="E315" s="36">
        <v>105</v>
      </c>
      <c r="F315" s="37">
        <v>10</v>
      </c>
      <c r="G315" s="39">
        <f t="shared" si="39"/>
        <v>10.5</v>
      </c>
      <c r="H315" s="36">
        <v>320.2567</v>
      </c>
      <c r="I315" s="36">
        <v>1325.6393</v>
      </c>
      <c r="J315" s="36">
        <v>1278.1616</v>
      </c>
      <c r="K315" s="36">
        <v>48.1339</v>
      </c>
      <c r="L315" s="36">
        <v>23.2535</v>
      </c>
      <c r="M315" s="25">
        <f t="shared" si="40"/>
        <v>10.722</v>
      </c>
      <c r="N315" s="36">
        <v>12.5315</v>
      </c>
      <c r="O315" s="38">
        <v>10</v>
      </c>
      <c r="P315" s="38">
        <v>0</v>
      </c>
    </row>
    <row r="316" spans="1:16" ht="19.5" customHeight="1" outlineLevel="2">
      <c r="A316" s="34" t="s">
        <v>201</v>
      </c>
      <c r="B316" s="41"/>
      <c r="C316" s="42">
        <f t="shared" si="42"/>
        <v>268</v>
      </c>
      <c r="D316" s="35" t="s">
        <v>977</v>
      </c>
      <c r="E316" s="36">
        <v>212.926</v>
      </c>
      <c r="F316" s="37">
        <v>10</v>
      </c>
      <c r="G316" s="39">
        <f t="shared" si="39"/>
        <v>21.2926</v>
      </c>
      <c r="H316" s="36">
        <v>-20.0231</v>
      </c>
      <c r="I316" s="36">
        <v>1284.5828</v>
      </c>
      <c r="J316" s="36">
        <v>563.3966</v>
      </c>
      <c r="K316" s="36">
        <v>8.2638</v>
      </c>
      <c r="L316" s="36">
        <v>-15.2115</v>
      </c>
      <c r="M316" s="25">
        <f t="shared" si="40"/>
        <v>2.817000000000002</v>
      </c>
      <c r="N316" s="36">
        <v>-18.0285</v>
      </c>
      <c r="O316" s="38">
        <v>0</v>
      </c>
      <c r="P316" s="38">
        <v>0</v>
      </c>
    </row>
    <row r="317" spans="1:16" ht="19.5" customHeight="1" outlineLevel="2">
      <c r="A317" s="34" t="s">
        <v>201</v>
      </c>
      <c r="B317" s="41"/>
      <c r="C317" s="42">
        <f>+C316+1</f>
        <v>269</v>
      </c>
      <c r="D317" s="35" t="s">
        <v>992</v>
      </c>
      <c r="E317" s="36">
        <v>205.4062</v>
      </c>
      <c r="F317" s="37">
        <v>10</v>
      </c>
      <c r="G317" s="39">
        <f t="shared" si="39"/>
        <v>20.54062</v>
      </c>
      <c r="H317" s="36">
        <v>662.7543</v>
      </c>
      <c r="I317" s="36">
        <v>2045.3436</v>
      </c>
      <c r="J317" s="36">
        <v>2750.3979</v>
      </c>
      <c r="K317" s="36">
        <v>82.496</v>
      </c>
      <c r="L317" s="36">
        <v>125.6874</v>
      </c>
      <c r="M317" s="25">
        <f t="shared" si="40"/>
        <v>9.89739999999999</v>
      </c>
      <c r="N317" s="36">
        <v>115.79</v>
      </c>
      <c r="O317" s="38">
        <v>10</v>
      </c>
      <c r="P317" s="38">
        <v>20</v>
      </c>
    </row>
    <row r="318" spans="1:16" ht="19.5" customHeight="1" outlineLevel="2">
      <c r="A318" s="34" t="s">
        <v>201</v>
      </c>
      <c r="B318" s="41" t="s">
        <v>722</v>
      </c>
      <c r="C318" s="42">
        <f>+C317+1</f>
        <v>270</v>
      </c>
      <c r="D318" s="35" t="s">
        <v>777</v>
      </c>
      <c r="E318" s="36">
        <v>31.25</v>
      </c>
      <c r="F318" s="37">
        <v>10</v>
      </c>
      <c r="G318" s="39">
        <f t="shared" si="39"/>
        <v>3.125</v>
      </c>
      <c r="H318" s="36">
        <v>399.8015</v>
      </c>
      <c r="I318" s="36">
        <v>3175.058</v>
      </c>
      <c r="J318" s="36">
        <v>3998.0218</v>
      </c>
      <c r="K318" s="36">
        <v>141.8896</v>
      </c>
      <c r="L318" s="36">
        <v>85.579</v>
      </c>
      <c r="M318" s="25">
        <f t="shared" si="40"/>
        <v>50.672</v>
      </c>
      <c r="N318" s="36">
        <v>34.907</v>
      </c>
      <c r="O318" s="38">
        <v>0</v>
      </c>
      <c r="P318" s="38">
        <v>0</v>
      </c>
    </row>
    <row r="319" spans="1:16" ht="19.5" customHeight="1" outlineLevel="2">
      <c r="A319" s="34" t="s">
        <v>201</v>
      </c>
      <c r="B319" s="41" t="s">
        <v>214</v>
      </c>
      <c r="C319" s="42">
        <f t="shared" si="42"/>
        <v>271</v>
      </c>
      <c r="D319" s="60" t="s">
        <v>215</v>
      </c>
      <c r="E319" s="61">
        <v>40</v>
      </c>
      <c r="F319" s="62">
        <v>10</v>
      </c>
      <c r="G319" s="64">
        <f t="shared" si="39"/>
        <v>4</v>
      </c>
      <c r="H319" s="61">
        <v>33.139</v>
      </c>
      <c r="I319" s="61">
        <v>39.765</v>
      </c>
      <c r="J319" s="61">
        <v>158.506</v>
      </c>
      <c r="K319" s="61">
        <v>1.229</v>
      </c>
      <c r="L319" s="61">
        <v>3.741</v>
      </c>
      <c r="M319" s="25">
        <f t="shared" si="40"/>
        <v>1.1640000000000001</v>
      </c>
      <c r="N319" s="61">
        <v>2.577</v>
      </c>
      <c r="O319" s="63">
        <v>0</v>
      </c>
      <c r="P319" s="63">
        <v>0</v>
      </c>
    </row>
    <row r="320" spans="1:16" ht="19.5" customHeight="1" outlineLevel="2">
      <c r="A320" s="34" t="s">
        <v>201</v>
      </c>
      <c r="B320" s="41" t="s">
        <v>1011</v>
      </c>
      <c r="C320" s="42">
        <f t="shared" si="42"/>
        <v>272</v>
      </c>
      <c r="D320" s="60" t="s">
        <v>1012</v>
      </c>
      <c r="E320" s="61">
        <v>175</v>
      </c>
      <c r="F320" s="62">
        <v>10</v>
      </c>
      <c r="G320" s="64">
        <f t="shared" si="39"/>
        <v>17.5</v>
      </c>
      <c r="H320" s="61">
        <v>2387.0577</v>
      </c>
      <c r="I320" s="61">
        <v>4345.7598</v>
      </c>
      <c r="J320" s="61">
        <v>4140.6682</v>
      </c>
      <c r="K320" s="61">
        <v>85.1206</v>
      </c>
      <c r="L320" s="61">
        <v>250.7606</v>
      </c>
      <c r="M320" s="25">
        <f t="shared" si="40"/>
        <v>58.55160000000001</v>
      </c>
      <c r="N320" s="61">
        <v>192.209</v>
      </c>
      <c r="O320" s="63">
        <v>15</v>
      </c>
      <c r="P320" s="63">
        <v>0</v>
      </c>
    </row>
    <row r="321" spans="1:16" ht="19.5" customHeight="1" outlineLevel="2">
      <c r="A321" s="34" t="s">
        <v>201</v>
      </c>
      <c r="B321" s="41" t="s">
        <v>1013</v>
      </c>
      <c r="C321" s="42">
        <f t="shared" si="42"/>
        <v>273</v>
      </c>
      <c r="D321" s="60" t="s">
        <v>1014</v>
      </c>
      <c r="E321" s="61">
        <v>200.8314</v>
      </c>
      <c r="F321" s="62">
        <v>10</v>
      </c>
      <c r="G321" s="64">
        <f t="shared" si="39"/>
        <v>20.08314</v>
      </c>
      <c r="H321" s="61">
        <v>2327.9334</v>
      </c>
      <c r="I321" s="61">
        <v>5800.5587</v>
      </c>
      <c r="J321" s="61">
        <v>7461.0557</v>
      </c>
      <c r="K321" s="61">
        <v>127.26</v>
      </c>
      <c r="L321" s="61">
        <v>257.353</v>
      </c>
      <c r="M321" s="25">
        <f t="shared" si="40"/>
        <v>85.04600000000002</v>
      </c>
      <c r="N321" s="61">
        <v>172.307</v>
      </c>
      <c r="O321" s="63">
        <v>15</v>
      </c>
      <c r="P321" s="63">
        <v>0</v>
      </c>
    </row>
    <row r="322" spans="1:16" ht="19.5" customHeight="1" outlineLevel="2">
      <c r="A322" s="34" t="s">
        <v>201</v>
      </c>
      <c r="B322" s="41"/>
      <c r="C322" s="42">
        <f t="shared" si="42"/>
        <v>274</v>
      </c>
      <c r="D322" s="60" t="s">
        <v>743</v>
      </c>
      <c r="E322" s="61">
        <v>85.674</v>
      </c>
      <c r="F322" s="62">
        <v>10</v>
      </c>
      <c r="G322" s="64">
        <f t="shared" si="39"/>
        <v>8.567400000000001</v>
      </c>
      <c r="H322" s="61">
        <v>336.95</v>
      </c>
      <c r="I322" s="61">
        <v>1006.419</v>
      </c>
      <c r="J322" s="61">
        <v>1314.888</v>
      </c>
      <c r="K322" s="61">
        <v>12.634</v>
      </c>
      <c r="L322" s="61">
        <v>58.25</v>
      </c>
      <c r="M322" s="25">
        <f t="shared" si="40"/>
        <v>7.630000000000003</v>
      </c>
      <c r="N322" s="61">
        <v>50.62</v>
      </c>
      <c r="O322" s="63">
        <v>17.5</v>
      </c>
      <c r="P322" s="63">
        <v>0</v>
      </c>
    </row>
    <row r="323" spans="1:16" ht="19.5" customHeight="1" outlineLevel="2">
      <c r="A323" s="34" t="s">
        <v>201</v>
      </c>
      <c r="B323" s="41"/>
      <c r="C323" s="42">
        <f t="shared" si="42"/>
        <v>275</v>
      </c>
      <c r="D323" s="60" t="s">
        <v>744</v>
      </c>
      <c r="E323" s="61">
        <v>180</v>
      </c>
      <c r="F323" s="62">
        <v>10</v>
      </c>
      <c r="G323" s="64">
        <f t="shared" si="39"/>
        <v>18</v>
      </c>
      <c r="H323" s="61">
        <v>906.782</v>
      </c>
      <c r="I323" s="61">
        <v>2518.552</v>
      </c>
      <c r="J323" s="61">
        <v>3013.966</v>
      </c>
      <c r="K323" s="61">
        <v>45.634</v>
      </c>
      <c r="L323" s="61">
        <v>145.023</v>
      </c>
      <c r="M323" s="25">
        <f t="shared" si="40"/>
        <v>13.760999999999996</v>
      </c>
      <c r="N323" s="61">
        <v>131.262</v>
      </c>
      <c r="O323" s="63">
        <v>20</v>
      </c>
      <c r="P323" s="63">
        <v>0</v>
      </c>
    </row>
    <row r="324" spans="1:16" ht="19.5" customHeight="1" outlineLevel="2">
      <c r="A324" s="34" t="s">
        <v>201</v>
      </c>
      <c r="B324" s="41"/>
      <c r="C324" s="42">
        <f t="shared" si="42"/>
        <v>276</v>
      </c>
      <c r="D324" s="60" t="s">
        <v>770</v>
      </c>
      <c r="E324" s="61">
        <v>334.42</v>
      </c>
      <c r="F324" s="62">
        <v>10</v>
      </c>
      <c r="G324" s="64">
        <f t="shared" si="39"/>
        <v>33.442</v>
      </c>
      <c r="H324" s="61">
        <v>-293.206</v>
      </c>
      <c r="I324" s="61">
        <v>2023.99</v>
      </c>
      <c r="J324" s="61">
        <v>1377.6835</v>
      </c>
      <c r="K324" s="61">
        <v>78.569</v>
      </c>
      <c r="L324" s="61">
        <v>-156.211</v>
      </c>
      <c r="M324" s="25">
        <f t="shared" si="40"/>
        <v>22.696999999999974</v>
      </c>
      <c r="N324" s="61">
        <v>-178.908</v>
      </c>
      <c r="O324" s="63">
        <v>0</v>
      </c>
      <c r="P324" s="63">
        <v>0</v>
      </c>
    </row>
    <row r="325" spans="1:16" ht="19.5" customHeight="1" outlineLevel="2">
      <c r="A325" s="34" t="s">
        <v>201</v>
      </c>
      <c r="B325" s="41"/>
      <c r="C325" s="42">
        <f t="shared" si="42"/>
        <v>277</v>
      </c>
      <c r="D325" s="60" t="s">
        <v>689</v>
      </c>
      <c r="E325" s="61">
        <v>170</v>
      </c>
      <c r="F325" s="62">
        <v>10</v>
      </c>
      <c r="G325" s="64">
        <f t="shared" si="39"/>
        <v>17</v>
      </c>
      <c r="H325" s="61">
        <v>528.1677</v>
      </c>
      <c r="I325" s="61">
        <v>1461.18</v>
      </c>
      <c r="J325" s="61">
        <v>1841.5594</v>
      </c>
      <c r="K325" s="61">
        <v>16.6282</v>
      </c>
      <c r="L325" s="61">
        <v>21.103</v>
      </c>
      <c r="M325" s="25">
        <f t="shared" si="40"/>
        <v>15.591700000000001</v>
      </c>
      <c r="N325" s="61">
        <v>5.5113</v>
      </c>
      <c r="O325" s="63">
        <v>0</v>
      </c>
      <c r="P325" s="63">
        <v>0</v>
      </c>
    </row>
    <row r="326" spans="1:16" ht="19.5" customHeight="1" outlineLevel="2" thickBot="1">
      <c r="A326" s="34" t="s">
        <v>201</v>
      </c>
      <c r="B326" s="41"/>
      <c r="C326" s="42">
        <f t="shared" si="42"/>
        <v>278</v>
      </c>
      <c r="D326" s="60" t="s">
        <v>944</v>
      </c>
      <c r="E326" s="61">
        <v>98.6</v>
      </c>
      <c r="F326" s="62">
        <v>10</v>
      </c>
      <c r="G326" s="64">
        <f t="shared" si="39"/>
        <v>9.86</v>
      </c>
      <c r="H326" s="61">
        <v>-61.7253</v>
      </c>
      <c r="I326" s="61">
        <v>257.0299</v>
      </c>
      <c r="J326" s="61">
        <v>43.4396</v>
      </c>
      <c r="K326" s="61">
        <v>9.6637</v>
      </c>
      <c r="L326" s="61">
        <v>-29.322</v>
      </c>
      <c r="M326" s="25">
        <f t="shared" si="40"/>
        <v>0.22060000000000102</v>
      </c>
      <c r="N326" s="61">
        <v>-29.5426</v>
      </c>
      <c r="O326" s="63">
        <v>0</v>
      </c>
      <c r="P326" s="63">
        <v>0</v>
      </c>
    </row>
    <row r="327" spans="1:16" s="58" customFormat="1" ht="19.5" customHeight="1" outlineLevel="1" thickBot="1">
      <c r="A327" s="35" t="s">
        <v>579</v>
      </c>
      <c r="B327" s="57"/>
      <c r="C327" s="72">
        <f>COUNT(C281:C326)</f>
        <v>46</v>
      </c>
      <c r="D327" s="73"/>
      <c r="E327" s="73">
        <f>SUBTOTAL(9,E281:E326)</f>
        <v>9071.771300000002</v>
      </c>
      <c r="F327" s="74"/>
      <c r="G327" s="75">
        <f aca="true" t="shared" si="43" ref="G327:N327">SUBTOTAL(9,G281:G326)</f>
        <v>907.17713</v>
      </c>
      <c r="H327" s="73">
        <f t="shared" si="43"/>
        <v>32613.331000000013</v>
      </c>
      <c r="I327" s="73">
        <f t="shared" si="43"/>
        <v>121096.77109999998</v>
      </c>
      <c r="J327" s="73">
        <f t="shared" si="43"/>
        <v>108119.43720000001</v>
      </c>
      <c r="K327" s="73">
        <f t="shared" si="43"/>
        <v>2961.6857800000002</v>
      </c>
      <c r="L327" s="73">
        <f t="shared" si="43"/>
        <v>4384.051599999999</v>
      </c>
      <c r="M327" s="75">
        <f t="shared" si="43"/>
        <v>896.9926999999999</v>
      </c>
      <c r="N327" s="73">
        <f t="shared" si="43"/>
        <v>3487.0589</v>
      </c>
      <c r="O327" s="76"/>
      <c r="P327" s="76"/>
    </row>
    <row r="328" spans="1:16" s="58" customFormat="1" ht="19.5" customHeight="1" outlineLevel="1">
      <c r="A328" s="35"/>
      <c r="B328" s="57"/>
      <c r="C328" s="77"/>
      <c r="D328" s="78"/>
      <c r="E328" s="50"/>
      <c r="F328" s="47"/>
      <c r="G328" s="33"/>
      <c r="H328" s="50"/>
      <c r="I328" s="50"/>
      <c r="J328" s="50"/>
      <c r="K328" s="50"/>
      <c r="L328" s="50"/>
      <c r="M328" s="33"/>
      <c r="N328" s="50"/>
      <c r="O328" s="79"/>
      <c r="P328" s="79"/>
    </row>
    <row r="329" spans="1:16" s="58" customFormat="1" ht="19.5" customHeight="1" outlineLevel="1">
      <c r="A329" s="35"/>
      <c r="B329" s="57"/>
      <c r="C329" s="77"/>
      <c r="D329" s="40" t="s">
        <v>618</v>
      </c>
      <c r="E329" s="50"/>
      <c r="F329" s="47"/>
      <c r="G329" s="33"/>
      <c r="H329" s="50"/>
      <c r="I329" s="50"/>
      <c r="J329" s="50"/>
      <c r="K329" s="50"/>
      <c r="L329" s="50"/>
      <c r="M329" s="33"/>
      <c r="N329" s="50"/>
      <c r="O329" s="79"/>
      <c r="P329" s="79"/>
    </row>
    <row r="330" spans="1:16" s="58" customFormat="1" ht="19.5" customHeight="1" outlineLevel="1">
      <c r="A330" s="35"/>
      <c r="B330" s="57"/>
      <c r="C330" s="77"/>
      <c r="D330" s="78"/>
      <c r="E330" s="50"/>
      <c r="F330" s="47"/>
      <c r="G330" s="33"/>
      <c r="H330" s="50"/>
      <c r="I330" s="50"/>
      <c r="J330" s="50"/>
      <c r="K330" s="50"/>
      <c r="L330" s="50"/>
      <c r="M330" s="33"/>
      <c r="N330" s="50"/>
      <c r="O330" s="79"/>
      <c r="P330" s="79"/>
    </row>
    <row r="331" spans="1:16" ht="19.5" customHeight="1" outlineLevel="2">
      <c r="A331" s="34" t="s">
        <v>216</v>
      </c>
      <c r="B331" s="41" t="s">
        <v>894</v>
      </c>
      <c r="C331" s="45">
        <f>+C326+1</f>
        <v>279</v>
      </c>
      <c r="D331" s="48" t="s">
        <v>895</v>
      </c>
      <c r="E331" s="52">
        <v>50.7</v>
      </c>
      <c r="F331" s="51">
        <v>10</v>
      </c>
      <c r="G331" s="25">
        <f>+E331/F331</f>
        <v>5.07</v>
      </c>
      <c r="H331" s="52">
        <v>188.6009</v>
      </c>
      <c r="I331" s="52">
        <v>718.4904</v>
      </c>
      <c r="J331" s="52">
        <v>227.0929</v>
      </c>
      <c r="K331" s="52">
        <v>5.1212</v>
      </c>
      <c r="L331" s="52">
        <v>15.1382</v>
      </c>
      <c r="M331" s="25">
        <f>+L331-N331</f>
        <v>4.8484</v>
      </c>
      <c r="N331" s="52">
        <v>10.2898</v>
      </c>
      <c r="O331" s="54">
        <v>0</v>
      </c>
      <c r="P331" s="54">
        <v>0</v>
      </c>
    </row>
    <row r="332" spans="1:16" ht="19.5" customHeight="1" outlineLevel="2">
      <c r="A332" s="34" t="s">
        <v>216</v>
      </c>
      <c r="B332" s="41" t="s">
        <v>219</v>
      </c>
      <c r="C332" s="80">
        <f>+C331+1</f>
        <v>280</v>
      </c>
      <c r="D332" s="48" t="s">
        <v>220</v>
      </c>
      <c r="E332" s="52">
        <v>3.959</v>
      </c>
      <c r="F332" s="51">
        <v>10</v>
      </c>
      <c r="G332" s="25">
        <f>+E332/F332</f>
        <v>0.39590000000000003</v>
      </c>
      <c r="H332" s="52">
        <v>-1.081</v>
      </c>
      <c r="I332" s="52">
        <v>0.535</v>
      </c>
      <c r="J332" s="52">
        <v>0</v>
      </c>
      <c r="K332" s="52">
        <v>0</v>
      </c>
      <c r="L332" s="52">
        <v>0.476</v>
      </c>
      <c r="M332" s="25">
        <f>+L332-N332</f>
        <v>0</v>
      </c>
      <c r="N332" s="52">
        <v>0.476</v>
      </c>
      <c r="O332" s="54">
        <v>0</v>
      </c>
      <c r="P332" s="54">
        <v>0</v>
      </c>
    </row>
    <row r="333" spans="1:16" ht="19.5" customHeight="1" outlineLevel="2" thickBot="1">
      <c r="A333" s="34" t="s">
        <v>216</v>
      </c>
      <c r="B333" s="41" t="s">
        <v>217</v>
      </c>
      <c r="C333" s="80">
        <f>+C332+1</f>
        <v>281</v>
      </c>
      <c r="D333" s="60" t="s">
        <v>218</v>
      </c>
      <c r="E333" s="61">
        <v>21.596</v>
      </c>
      <c r="F333" s="62">
        <v>10</v>
      </c>
      <c r="G333" s="64">
        <f>+E333/F333</f>
        <v>2.1596</v>
      </c>
      <c r="H333" s="61">
        <v>12.083</v>
      </c>
      <c r="I333" s="61">
        <v>285.458</v>
      </c>
      <c r="J333" s="61">
        <v>240.374</v>
      </c>
      <c r="K333" s="61">
        <v>8.719</v>
      </c>
      <c r="L333" s="61">
        <v>7.025</v>
      </c>
      <c r="M333" s="25">
        <f>+L333-N333</f>
        <v>2.769</v>
      </c>
      <c r="N333" s="61">
        <v>4.256</v>
      </c>
      <c r="O333" s="63">
        <v>0</v>
      </c>
      <c r="P333" s="63">
        <v>0</v>
      </c>
    </row>
    <row r="334" spans="1:16" s="58" customFormat="1" ht="19.5" customHeight="1" outlineLevel="1" thickBot="1">
      <c r="A334" s="35" t="s">
        <v>580</v>
      </c>
      <c r="B334" s="57"/>
      <c r="C334" s="72">
        <f>COUNT(C331:C333)</f>
        <v>3</v>
      </c>
      <c r="D334" s="73"/>
      <c r="E334" s="73">
        <f>SUBTOTAL(9,E331:E333)</f>
        <v>76.25500000000001</v>
      </c>
      <c r="F334" s="74"/>
      <c r="G334" s="75">
        <f aca="true" t="shared" si="44" ref="G334:N334">SUBTOTAL(9,G331:G333)</f>
        <v>7.625500000000001</v>
      </c>
      <c r="H334" s="73">
        <f t="shared" si="44"/>
        <v>199.6029</v>
      </c>
      <c r="I334" s="73">
        <f t="shared" si="44"/>
        <v>1004.4834000000001</v>
      </c>
      <c r="J334" s="73">
        <f t="shared" si="44"/>
        <v>467.4669</v>
      </c>
      <c r="K334" s="73">
        <f t="shared" si="44"/>
        <v>13.8402</v>
      </c>
      <c r="L334" s="73">
        <f t="shared" si="44"/>
        <v>22.639200000000002</v>
      </c>
      <c r="M334" s="75">
        <f t="shared" si="44"/>
        <v>7.6174</v>
      </c>
      <c r="N334" s="73">
        <f t="shared" si="44"/>
        <v>15.021799999999999</v>
      </c>
      <c r="O334" s="76"/>
      <c r="P334" s="76"/>
    </row>
    <row r="335" spans="1:16" s="58" customFormat="1" ht="19.5" customHeight="1" outlineLevel="1">
      <c r="A335" s="35"/>
      <c r="B335" s="57"/>
      <c r="C335" s="77"/>
      <c r="D335" s="78"/>
      <c r="E335" s="50"/>
      <c r="F335" s="47"/>
      <c r="G335" s="33"/>
      <c r="H335" s="50"/>
      <c r="I335" s="50"/>
      <c r="J335" s="50"/>
      <c r="K335" s="50"/>
      <c r="L335" s="50"/>
      <c r="M335" s="33"/>
      <c r="N335" s="50"/>
      <c r="O335" s="79"/>
      <c r="P335" s="79"/>
    </row>
    <row r="336" spans="1:16" s="58" customFormat="1" ht="19.5" customHeight="1" outlineLevel="1">
      <c r="A336" s="35"/>
      <c r="B336" s="57"/>
      <c r="C336" s="77"/>
      <c r="D336" s="40" t="s">
        <v>619</v>
      </c>
      <c r="E336" s="50"/>
      <c r="F336" s="47"/>
      <c r="G336" s="33"/>
      <c r="H336" s="50"/>
      <c r="I336" s="50"/>
      <c r="J336" s="50"/>
      <c r="K336" s="50"/>
      <c r="L336" s="50"/>
      <c r="M336" s="33"/>
      <c r="N336" s="50"/>
      <c r="O336" s="79"/>
      <c r="P336" s="79"/>
    </row>
    <row r="337" spans="1:16" s="58" customFormat="1" ht="19.5" customHeight="1" outlineLevel="1">
      <c r="A337" s="35"/>
      <c r="B337" s="57"/>
      <c r="C337" s="77"/>
      <c r="D337" s="78"/>
      <c r="E337" s="50"/>
      <c r="F337" s="47"/>
      <c r="G337" s="33"/>
      <c r="H337" s="50"/>
      <c r="I337" s="50"/>
      <c r="J337" s="50"/>
      <c r="K337" s="50"/>
      <c r="L337" s="50"/>
      <c r="M337" s="33"/>
      <c r="N337" s="50"/>
      <c r="O337" s="79"/>
      <c r="P337" s="79"/>
    </row>
    <row r="338" spans="1:16" ht="19.5" customHeight="1" outlineLevel="2">
      <c r="A338" s="34" t="s">
        <v>221</v>
      </c>
      <c r="B338" s="41" t="s">
        <v>222</v>
      </c>
      <c r="C338" s="80">
        <f>+C333+1</f>
        <v>282</v>
      </c>
      <c r="D338" s="48" t="s">
        <v>223</v>
      </c>
      <c r="E338" s="52">
        <v>74.25</v>
      </c>
      <c r="F338" s="51">
        <v>10</v>
      </c>
      <c r="G338" s="25">
        <f aca="true" t="shared" si="45" ref="G338:G353">+E338/F338</f>
        <v>7.425</v>
      </c>
      <c r="H338" s="52">
        <v>623.273</v>
      </c>
      <c r="I338" s="52">
        <v>3454.198</v>
      </c>
      <c r="J338" s="52">
        <v>2846.141</v>
      </c>
      <c r="K338" s="52">
        <v>99.145</v>
      </c>
      <c r="L338" s="52">
        <v>42.027</v>
      </c>
      <c r="M338" s="25">
        <f>+L338-N338</f>
        <v>23.87</v>
      </c>
      <c r="N338" s="52">
        <v>18.157</v>
      </c>
      <c r="O338" s="54">
        <v>5</v>
      </c>
      <c r="P338" s="54">
        <v>0</v>
      </c>
    </row>
    <row r="339" spans="1:16" ht="19.5" customHeight="1" outlineLevel="2">
      <c r="A339" s="34" t="s">
        <v>221</v>
      </c>
      <c r="B339" s="41"/>
      <c r="C339" s="42">
        <f>+C338+1</f>
        <v>283</v>
      </c>
      <c r="D339" s="35" t="s">
        <v>845</v>
      </c>
      <c r="E339" s="36">
        <v>55.3</v>
      </c>
      <c r="F339" s="37">
        <v>10</v>
      </c>
      <c r="G339" s="39">
        <f>+E339/F339</f>
        <v>5.529999999999999</v>
      </c>
      <c r="H339" s="36">
        <v>-46.212</v>
      </c>
      <c r="I339" s="36">
        <v>27.138</v>
      </c>
      <c r="J339" s="36">
        <v>0</v>
      </c>
      <c r="K339" s="36">
        <v>0</v>
      </c>
      <c r="L339" s="36">
        <v>-3.5398</v>
      </c>
      <c r="M339" s="25">
        <f>+L339-N339</f>
        <v>0</v>
      </c>
      <c r="N339" s="36">
        <v>-3.5398</v>
      </c>
      <c r="O339" s="38">
        <v>0</v>
      </c>
      <c r="P339" s="38">
        <v>0</v>
      </c>
    </row>
    <row r="340" spans="1:16" ht="19.5" customHeight="1" outlineLevel="2">
      <c r="A340" s="34" t="s">
        <v>221</v>
      </c>
      <c r="B340" s="41" t="s">
        <v>224</v>
      </c>
      <c r="C340" s="42">
        <f>+C339+1</f>
        <v>284</v>
      </c>
      <c r="D340" s="35" t="s">
        <v>225</v>
      </c>
      <c r="E340" s="36">
        <v>3407.638</v>
      </c>
      <c r="F340" s="37">
        <v>10</v>
      </c>
      <c r="G340" s="39">
        <f t="shared" si="45"/>
        <v>340.7638</v>
      </c>
      <c r="H340" s="36">
        <v>5370.417</v>
      </c>
      <c r="I340" s="36">
        <v>19670.283</v>
      </c>
      <c r="J340" s="36">
        <v>18074.023</v>
      </c>
      <c r="K340" s="36">
        <v>700.769</v>
      </c>
      <c r="L340" s="36">
        <v>398.683</v>
      </c>
      <c r="M340" s="25">
        <f aca="true" t="shared" si="46" ref="M340:M353">+L340-N340</f>
        <v>71.24599999999998</v>
      </c>
      <c r="N340" s="36">
        <v>327.437</v>
      </c>
      <c r="O340" s="38">
        <v>0</v>
      </c>
      <c r="P340" s="38">
        <v>7.5</v>
      </c>
    </row>
    <row r="341" spans="1:16" ht="19.5" customHeight="1" outlineLevel="2">
      <c r="A341" s="34" t="s">
        <v>221</v>
      </c>
      <c r="B341" s="41" t="s">
        <v>226</v>
      </c>
      <c r="C341" s="42">
        <f aca="true" t="shared" si="47" ref="C341:C353">+C340+1</f>
        <v>285</v>
      </c>
      <c r="D341" s="35" t="s">
        <v>227</v>
      </c>
      <c r="E341" s="36">
        <v>383.645</v>
      </c>
      <c r="F341" s="37">
        <v>10</v>
      </c>
      <c r="G341" s="39">
        <f t="shared" si="45"/>
        <v>38.3645</v>
      </c>
      <c r="H341" s="36">
        <v>1942.348</v>
      </c>
      <c r="I341" s="36">
        <v>4577.938</v>
      </c>
      <c r="J341" s="36">
        <v>5190.513</v>
      </c>
      <c r="K341" s="36">
        <v>23.419</v>
      </c>
      <c r="L341" s="36">
        <v>280.979</v>
      </c>
      <c r="M341" s="25">
        <f t="shared" si="46"/>
        <v>77.96099999999998</v>
      </c>
      <c r="N341" s="36">
        <v>203.018</v>
      </c>
      <c r="O341" s="38">
        <v>50</v>
      </c>
      <c r="P341" s="38">
        <v>0</v>
      </c>
    </row>
    <row r="342" spans="1:16" ht="19.5" customHeight="1" outlineLevel="2">
      <c r="A342" s="34" t="s">
        <v>221</v>
      </c>
      <c r="B342" s="41" t="s">
        <v>717</v>
      </c>
      <c r="C342" s="42">
        <f>+C341+1</f>
        <v>286</v>
      </c>
      <c r="D342" s="35" t="s">
        <v>718</v>
      </c>
      <c r="E342" s="36">
        <v>3105.0699</v>
      </c>
      <c r="F342" s="37">
        <v>10</v>
      </c>
      <c r="G342" s="39">
        <f>+E342/F342</f>
        <v>310.50699</v>
      </c>
      <c r="H342" s="36">
        <v>6095.6428</v>
      </c>
      <c r="I342" s="36">
        <v>18680.7395</v>
      </c>
      <c r="J342" s="36">
        <v>16378.4717</v>
      </c>
      <c r="K342" s="36">
        <v>229.7349</v>
      </c>
      <c r="L342" s="36">
        <v>1250.212</v>
      </c>
      <c r="M342" s="25">
        <f t="shared" si="46"/>
        <v>377.75339999999994</v>
      </c>
      <c r="N342" s="36">
        <v>872.4586</v>
      </c>
      <c r="O342" s="38">
        <v>15</v>
      </c>
      <c r="P342" s="38">
        <v>0</v>
      </c>
    </row>
    <row r="343" spans="1:16" ht="19.5" customHeight="1" outlineLevel="2">
      <c r="A343" s="34" t="s">
        <v>221</v>
      </c>
      <c r="B343" s="41" t="s">
        <v>242</v>
      </c>
      <c r="C343" s="42">
        <f>+C342+1</f>
        <v>287</v>
      </c>
      <c r="D343" s="35" t="s">
        <v>243</v>
      </c>
      <c r="E343" s="36">
        <v>123.602</v>
      </c>
      <c r="F343" s="37">
        <v>10</v>
      </c>
      <c r="G343" s="39">
        <f t="shared" si="45"/>
        <v>12.3602</v>
      </c>
      <c r="H343" s="36">
        <v>167.279</v>
      </c>
      <c r="I343" s="36">
        <v>319.527</v>
      </c>
      <c r="J343" s="36">
        <v>113.28</v>
      </c>
      <c r="K343" s="36">
        <v>0.07</v>
      </c>
      <c r="L343" s="36">
        <v>181.83</v>
      </c>
      <c r="M343" s="25">
        <f t="shared" si="46"/>
        <v>0.5790000000000077</v>
      </c>
      <c r="N343" s="36">
        <v>181.251</v>
      </c>
      <c r="O343" s="38">
        <v>0</v>
      </c>
      <c r="P343" s="38">
        <v>0</v>
      </c>
    </row>
    <row r="344" spans="1:16" ht="19.5" customHeight="1" outlineLevel="2">
      <c r="A344" s="34" t="s">
        <v>221</v>
      </c>
      <c r="B344" s="41" t="s">
        <v>244</v>
      </c>
      <c r="C344" s="42">
        <f t="shared" si="47"/>
        <v>288</v>
      </c>
      <c r="D344" s="35" t="s">
        <v>245</v>
      </c>
      <c r="E344" s="36">
        <v>9.75</v>
      </c>
      <c r="F344" s="37">
        <v>10</v>
      </c>
      <c r="G344" s="39">
        <f t="shared" si="45"/>
        <v>0.975</v>
      </c>
      <c r="H344" s="36">
        <v>0.056</v>
      </c>
      <c r="I344" s="36">
        <v>0.316</v>
      </c>
      <c r="J344" s="36">
        <v>0</v>
      </c>
      <c r="K344" s="36">
        <v>0</v>
      </c>
      <c r="L344" s="36">
        <v>-0.11</v>
      </c>
      <c r="M344" s="25">
        <f t="shared" si="46"/>
        <v>0</v>
      </c>
      <c r="N344" s="36">
        <v>-0.11</v>
      </c>
      <c r="O344" s="38">
        <v>0</v>
      </c>
      <c r="P344" s="38">
        <v>0</v>
      </c>
    </row>
    <row r="345" spans="1:16" ht="19.5" customHeight="1" outlineLevel="2">
      <c r="A345" s="34" t="s">
        <v>221</v>
      </c>
      <c r="B345" s="41" t="s">
        <v>246</v>
      </c>
      <c r="C345" s="42">
        <f t="shared" si="47"/>
        <v>289</v>
      </c>
      <c r="D345" s="35" t="s">
        <v>247</v>
      </c>
      <c r="E345" s="36">
        <v>71</v>
      </c>
      <c r="F345" s="37">
        <v>10</v>
      </c>
      <c r="G345" s="39">
        <f t="shared" si="45"/>
        <v>7.1</v>
      </c>
      <c r="H345" s="36">
        <v>-123.698</v>
      </c>
      <c r="I345" s="36">
        <v>283.334</v>
      </c>
      <c r="J345" s="36">
        <v>188.752</v>
      </c>
      <c r="K345" s="36">
        <v>3.737</v>
      </c>
      <c r="L345" s="36">
        <v>0.085</v>
      </c>
      <c r="M345" s="25">
        <f t="shared" si="46"/>
        <v>0.943</v>
      </c>
      <c r="N345" s="36">
        <v>-0.858</v>
      </c>
      <c r="O345" s="38">
        <v>0</v>
      </c>
      <c r="P345" s="38">
        <v>0</v>
      </c>
    </row>
    <row r="346" spans="1:16" ht="19.5" customHeight="1" outlineLevel="2">
      <c r="A346" s="34" t="s">
        <v>221</v>
      </c>
      <c r="B346" s="41" t="s">
        <v>228</v>
      </c>
      <c r="C346" s="42">
        <f t="shared" si="47"/>
        <v>290</v>
      </c>
      <c r="D346" s="35" t="s">
        <v>229</v>
      </c>
      <c r="E346" s="36">
        <v>205.546</v>
      </c>
      <c r="F346" s="37">
        <v>10</v>
      </c>
      <c r="G346" s="39">
        <f t="shared" si="45"/>
        <v>20.5546</v>
      </c>
      <c r="H346" s="36">
        <v>522.362</v>
      </c>
      <c r="I346" s="36">
        <v>1930.171</v>
      </c>
      <c r="J346" s="36">
        <v>2820.331</v>
      </c>
      <c r="K346" s="36">
        <v>28.5</v>
      </c>
      <c r="L346" s="36">
        <v>198.204</v>
      </c>
      <c r="M346" s="25">
        <f t="shared" si="46"/>
        <v>45.434</v>
      </c>
      <c r="N346" s="36">
        <v>152.77</v>
      </c>
      <c r="O346" s="38">
        <v>25</v>
      </c>
      <c r="P346" s="38">
        <v>0</v>
      </c>
    </row>
    <row r="347" spans="1:16" ht="19.5" customHeight="1" outlineLevel="2">
      <c r="A347" s="34" t="s">
        <v>221</v>
      </c>
      <c r="B347" s="41" t="s">
        <v>230</v>
      </c>
      <c r="C347" s="42">
        <f t="shared" si="47"/>
        <v>291</v>
      </c>
      <c r="D347" s="35" t="s">
        <v>231</v>
      </c>
      <c r="E347" s="36">
        <v>11.109</v>
      </c>
      <c r="F347" s="37">
        <v>10</v>
      </c>
      <c r="G347" s="39">
        <f t="shared" si="45"/>
        <v>1.1109</v>
      </c>
      <c r="H347" s="36">
        <v>15.599</v>
      </c>
      <c r="I347" s="36">
        <v>170.613</v>
      </c>
      <c r="J347" s="36">
        <v>209.339</v>
      </c>
      <c r="K347" s="36">
        <v>1.859</v>
      </c>
      <c r="L347" s="36">
        <v>6.745</v>
      </c>
      <c r="M347" s="25">
        <f t="shared" si="46"/>
        <v>4.266</v>
      </c>
      <c r="N347" s="36">
        <v>2.479</v>
      </c>
      <c r="O347" s="38">
        <v>12</v>
      </c>
      <c r="P347" s="38">
        <v>0</v>
      </c>
    </row>
    <row r="348" spans="1:16" ht="19.5" customHeight="1" outlineLevel="2">
      <c r="A348" s="34" t="s">
        <v>221</v>
      </c>
      <c r="B348" s="41" t="s">
        <v>248</v>
      </c>
      <c r="C348" s="42">
        <f t="shared" si="47"/>
        <v>292</v>
      </c>
      <c r="D348" s="35" t="s">
        <v>249</v>
      </c>
      <c r="E348" s="36">
        <v>4</v>
      </c>
      <c r="F348" s="37">
        <v>10</v>
      </c>
      <c r="G348" s="39">
        <f t="shared" si="45"/>
        <v>0.4</v>
      </c>
      <c r="H348" s="36">
        <v>-12.258</v>
      </c>
      <c r="I348" s="36">
        <v>1.244</v>
      </c>
      <c r="J348" s="36">
        <v>1.14</v>
      </c>
      <c r="K348" s="36">
        <v>0</v>
      </c>
      <c r="L348" s="36">
        <v>0.423</v>
      </c>
      <c r="M348" s="25">
        <f t="shared" si="46"/>
        <v>0.14799999999999996</v>
      </c>
      <c r="N348" s="36">
        <v>0.275</v>
      </c>
      <c r="O348" s="38">
        <v>0</v>
      </c>
      <c r="P348" s="38">
        <v>0</v>
      </c>
    </row>
    <row r="349" spans="1:16" ht="19.5" customHeight="1" outlineLevel="2">
      <c r="A349" s="34" t="s">
        <v>221</v>
      </c>
      <c r="B349" s="41" t="s">
        <v>232</v>
      </c>
      <c r="C349" s="42">
        <f t="shared" si="47"/>
        <v>293</v>
      </c>
      <c r="D349" s="35" t="s">
        <v>233</v>
      </c>
      <c r="E349" s="36">
        <v>560.4</v>
      </c>
      <c r="F349" s="37">
        <v>10</v>
      </c>
      <c r="G349" s="39">
        <f t="shared" si="45"/>
        <v>56.04</v>
      </c>
      <c r="H349" s="36">
        <v>1004.526</v>
      </c>
      <c r="I349" s="36">
        <v>1356.693</v>
      </c>
      <c r="J349" s="36">
        <v>1852.313</v>
      </c>
      <c r="K349" s="36">
        <v>6.203</v>
      </c>
      <c r="L349" s="36">
        <v>47.352</v>
      </c>
      <c r="M349" s="25">
        <f t="shared" si="46"/>
        <v>15.883999999999997</v>
      </c>
      <c r="N349" s="36">
        <v>31.468</v>
      </c>
      <c r="O349" s="38">
        <v>0</v>
      </c>
      <c r="P349" s="38">
        <v>0</v>
      </c>
    </row>
    <row r="350" spans="1:16" ht="19.5" customHeight="1" outlineLevel="2">
      <c r="A350" s="34" t="s">
        <v>221</v>
      </c>
      <c r="B350" s="41" t="s">
        <v>234</v>
      </c>
      <c r="C350" s="42">
        <f t="shared" si="47"/>
        <v>294</v>
      </c>
      <c r="D350" s="35" t="s">
        <v>235</v>
      </c>
      <c r="E350" s="36">
        <v>172</v>
      </c>
      <c r="F350" s="37">
        <v>10</v>
      </c>
      <c r="G350" s="39">
        <f t="shared" si="45"/>
        <v>17.2</v>
      </c>
      <c r="H350" s="36">
        <v>-52.57</v>
      </c>
      <c r="I350" s="36">
        <v>465.992</v>
      </c>
      <c r="J350" s="36">
        <v>283.941</v>
      </c>
      <c r="K350" s="36">
        <v>0.898</v>
      </c>
      <c r="L350" s="36">
        <v>-32.981</v>
      </c>
      <c r="M350" s="25">
        <f t="shared" si="46"/>
        <v>1.5150000000000006</v>
      </c>
      <c r="N350" s="36">
        <v>-34.496</v>
      </c>
      <c r="O350" s="38">
        <v>0</v>
      </c>
      <c r="P350" s="38">
        <v>0</v>
      </c>
    </row>
    <row r="351" spans="1:16" ht="19.5" customHeight="1" outlineLevel="2">
      <c r="A351" s="34" t="s">
        <v>221</v>
      </c>
      <c r="B351" s="41" t="s">
        <v>236</v>
      </c>
      <c r="C351" s="42">
        <f t="shared" si="47"/>
        <v>295</v>
      </c>
      <c r="D351" s="35" t="s">
        <v>237</v>
      </c>
      <c r="E351" s="36">
        <v>340.685</v>
      </c>
      <c r="F351" s="37">
        <v>10</v>
      </c>
      <c r="G351" s="39">
        <f t="shared" si="45"/>
        <v>34.0685</v>
      </c>
      <c r="H351" s="36">
        <v>1840.299</v>
      </c>
      <c r="I351" s="36">
        <v>2254.126</v>
      </c>
      <c r="J351" s="36">
        <v>3210.297</v>
      </c>
      <c r="K351" s="36">
        <v>3.161</v>
      </c>
      <c r="L351" s="36">
        <v>304.715</v>
      </c>
      <c r="M351" s="25">
        <f t="shared" si="46"/>
        <v>116.11299999999997</v>
      </c>
      <c r="N351" s="36">
        <v>188.602</v>
      </c>
      <c r="O351" s="38">
        <v>40</v>
      </c>
      <c r="P351" s="38">
        <v>0</v>
      </c>
    </row>
    <row r="352" spans="1:16" ht="19.5" customHeight="1" outlineLevel="2">
      <c r="A352" s="34" t="s">
        <v>221</v>
      </c>
      <c r="B352" s="41" t="s">
        <v>238</v>
      </c>
      <c r="C352" s="42">
        <f t="shared" si="47"/>
        <v>296</v>
      </c>
      <c r="D352" s="35" t="s">
        <v>239</v>
      </c>
      <c r="E352" s="36">
        <v>150</v>
      </c>
      <c r="F352" s="37">
        <v>10</v>
      </c>
      <c r="G352" s="39">
        <f t="shared" si="45"/>
        <v>15</v>
      </c>
      <c r="H352" s="36">
        <v>363.111</v>
      </c>
      <c r="I352" s="36">
        <v>1521.235</v>
      </c>
      <c r="J352" s="36">
        <v>1106.117</v>
      </c>
      <c r="K352" s="36">
        <v>32.78</v>
      </c>
      <c r="L352" s="36">
        <v>16.912</v>
      </c>
      <c r="M352" s="25">
        <f t="shared" si="46"/>
        <v>3.440999999999999</v>
      </c>
      <c r="N352" s="36">
        <v>13.471</v>
      </c>
      <c r="O352" s="38">
        <v>0</v>
      </c>
      <c r="P352" s="38">
        <v>0</v>
      </c>
    </row>
    <row r="353" spans="1:16" ht="19.5" customHeight="1" outlineLevel="2" thickBot="1">
      <c r="A353" s="34" t="s">
        <v>221</v>
      </c>
      <c r="B353" s="41" t="s">
        <v>240</v>
      </c>
      <c r="C353" s="71">
        <f t="shared" si="47"/>
        <v>297</v>
      </c>
      <c r="D353" s="60" t="s">
        <v>241</v>
      </c>
      <c r="E353" s="61">
        <v>1.21</v>
      </c>
      <c r="F353" s="62">
        <v>4</v>
      </c>
      <c r="G353" s="64">
        <f t="shared" si="45"/>
        <v>0.3025</v>
      </c>
      <c r="H353" s="61">
        <v>3.015</v>
      </c>
      <c r="I353" s="61">
        <v>4.756</v>
      </c>
      <c r="J353" s="61">
        <v>2.848</v>
      </c>
      <c r="K353" s="61">
        <v>0.085</v>
      </c>
      <c r="L353" s="61">
        <v>-0.441</v>
      </c>
      <c r="M353" s="25">
        <f t="shared" si="46"/>
        <v>0.14299999999999996</v>
      </c>
      <c r="N353" s="61">
        <v>-0.584</v>
      </c>
      <c r="O353" s="63">
        <v>0</v>
      </c>
      <c r="P353" s="63">
        <v>0</v>
      </c>
    </row>
    <row r="354" spans="1:16" s="58" customFormat="1" ht="19.5" customHeight="1" outlineLevel="1" thickBot="1">
      <c r="A354" s="35" t="s">
        <v>581</v>
      </c>
      <c r="B354" s="57"/>
      <c r="C354" s="72">
        <f>COUNT(C338:C353)</f>
        <v>16</v>
      </c>
      <c r="D354" s="73"/>
      <c r="E354" s="73">
        <f>SUBTOTAL(9,E338:E353)</f>
        <v>8675.204899999999</v>
      </c>
      <c r="F354" s="74"/>
      <c r="G354" s="75">
        <f aca="true" t="shared" si="48" ref="G354:N354">SUBTOTAL(9,G338:G353)</f>
        <v>867.70199</v>
      </c>
      <c r="H354" s="73">
        <f t="shared" si="48"/>
        <v>17713.1898</v>
      </c>
      <c r="I354" s="73">
        <f t="shared" si="48"/>
        <v>54718.3035</v>
      </c>
      <c r="J354" s="73">
        <f t="shared" si="48"/>
        <v>52277.50669999999</v>
      </c>
      <c r="K354" s="73">
        <f t="shared" si="48"/>
        <v>1130.3609</v>
      </c>
      <c r="L354" s="73">
        <f t="shared" si="48"/>
        <v>2691.0951999999997</v>
      </c>
      <c r="M354" s="75">
        <f t="shared" si="48"/>
        <v>739.2964</v>
      </c>
      <c r="N354" s="73">
        <f t="shared" si="48"/>
        <v>1951.7988000000003</v>
      </c>
      <c r="O354" s="76"/>
      <c r="P354" s="76"/>
    </row>
    <row r="355" spans="1:16" s="58" customFormat="1" ht="19.5" customHeight="1" outlineLevel="1">
      <c r="A355" s="35"/>
      <c r="B355" s="57"/>
      <c r="C355" s="77"/>
      <c r="D355" s="78"/>
      <c r="E355" s="50"/>
      <c r="F355" s="47"/>
      <c r="G355" s="33"/>
      <c r="H355" s="50"/>
      <c r="I355" s="50"/>
      <c r="J355" s="50"/>
      <c r="K355" s="50"/>
      <c r="L355" s="50"/>
      <c r="M355" s="33"/>
      <c r="N355" s="50"/>
      <c r="O355" s="79"/>
      <c r="P355" s="79"/>
    </row>
    <row r="356" spans="1:16" s="58" customFormat="1" ht="19.5" customHeight="1" outlineLevel="1">
      <c r="A356" s="35"/>
      <c r="B356" s="57"/>
      <c r="C356" s="77"/>
      <c r="D356" s="40" t="s">
        <v>620</v>
      </c>
      <c r="E356" s="50"/>
      <c r="F356" s="47"/>
      <c r="G356" s="33"/>
      <c r="H356" s="50"/>
      <c r="I356" s="50"/>
      <c r="J356" s="50"/>
      <c r="K356" s="50"/>
      <c r="L356" s="50"/>
      <c r="M356" s="33"/>
      <c r="N356" s="50"/>
      <c r="O356" s="79"/>
      <c r="P356" s="79"/>
    </row>
    <row r="357" spans="1:16" s="58" customFormat="1" ht="19.5" customHeight="1" outlineLevel="1">
      <c r="A357" s="35"/>
      <c r="B357" s="57"/>
      <c r="C357" s="77"/>
      <c r="D357" s="78"/>
      <c r="E357" s="50"/>
      <c r="F357" s="47"/>
      <c r="G357" s="33"/>
      <c r="H357" s="50"/>
      <c r="I357" s="50"/>
      <c r="J357" s="50"/>
      <c r="K357" s="50"/>
      <c r="L357" s="50"/>
      <c r="M357" s="33"/>
      <c r="N357" s="50"/>
      <c r="O357" s="79"/>
      <c r="P357" s="79"/>
    </row>
    <row r="358" spans="1:16" ht="19.5" customHeight="1" outlineLevel="2">
      <c r="A358" s="34" t="s">
        <v>37</v>
      </c>
      <c r="B358" s="41" t="s">
        <v>254</v>
      </c>
      <c r="C358" s="80">
        <f>+C353+1</f>
        <v>298</v>
      </c>
      <c r="D358" s="48" t="s">
        <v>255</v>
      </c>
      <c r="E358" s="52">
        <v>113.969</v>
      </c>
      <c r="F358" s="51">
        <v>10</v>
      </c>
      <c r="G358" s="25">
        <f>+E358/F358</f>
        <v>11.396899999999999</v>
      </c>
      <c r="H358" s="52">
        <v>-32.054</v>
      </c>
      <c r="I358" s="52">
        <v>121.645</v>
      </c>
      <c r="J358" s="52">
        <v>112.105</v>
      </c>
      <c r="K358" s="52">
        <v>6.83</v>
      </c>
      <c r="L358" s="52">
        <v>11.515</v>
      </c>
      <c r="M358" s="25">
        <f>+L358-N358</f>
        <v>0.6690000000000005</v>
      </c>
      <c r="N358" s="52">
        <v>10.846</v>
      </c>
      <c r="O358" s="54">
        <v>0</v>
      </c>
      <c r="P358" s="54">
        <v>0</v>
      </c>
    </row>
    <row r="359" spans="1:16" ht="19.5" customHeight="1" outlineLevel="2">
      <c r="A359" s="34" t="s">
        <v>37</v>
      </c>
      <c r="B359" s="41" t="s">
        <v>256</v>
      </c>
      <c r="C359" s="42">
        <f>+C358+1</f>
        <v>299</v>
      </c>
      <c r="D359" s="35" t="s">
        <v>257</v>
      </c>
      <c r="E359" s="36">
        <v>150.635</v>
      </c>
      <c r="F359" s="37">
        <v>10</v>
      </c>
      <c r="G359" s="39">
        <f>+E359/F359</f>
        <v>15.0635</v>
      </c>
      <c r="H359" s="36">
        <v>-497.758</v>
      </c>
      <c r="I359" s="36">
        <v>413.449</v>
      </c>
      <c r="J359" s="36">
        <v>301.487</v>
      </c>
      <c r="K359" s="36">
        <v>65.826</v>
      </c>
      <c r="L359" s="36">
        <v>-46.244</v>
      </c>
      <c r="M359" s="25">
        <f>+L359-N359</f>
        <v>1.5080000000000027</v>
      </c>
      <c r="N359" s="36">
        <v>-47.752</v>
      </c>
      <c r="O359" s="38">
        <v>0</v>
      </c>
      <c r="P359" s="38">
        <v>0</v>
      </c>
    </row>
    <row r="360" spans="1:16" ht="19.5" customHeight="1" outlineLevel="2">
      <c r="A360" s="34" t="s">
        <v>37</v>
      </c>
      <c r="B360" s="41" t="s">
        <v>250</v>
      </c>
      <c r="C360" s="42">
        <f>+C359+1</f>
        <v>300</v>
      </c>
      <c r="D360" s="35" t="s">
        <v>251</v>
      </c>
      <c r="E360" s="36">
        <v>35.574</v>
      </c>
      <c r="F360" s="37">
        <v>10</v>
      </c>
      <c r="G360" s="39">
        <f>+E360/F360</f>
        <v>3.5574</v>
      </c>
      <c r="H360" s="36">
        <v>-13.86</v>
      </c>
      <c r="I360" s="36">
        <v>74.265</v>
      </c>
      <c r="J360" s="36">
        <v>10.926</v>
      </c>
      <c r="K360" s="36">
        <v>0.796</v>
      </c>
      <c r="L360" s="36">
        <v>16.094</v>
      </c>
      <c r="M360" s="25">
        <f>+L360-N360</f>
        <v>0.3500000000000014</v>
      </c>
      <c r="N360" s="36">
        <v>15.744</v>
      </c>
      <c r="O360" s="38">
        <v>0</v>
      </c>
      <c r="P360" s="38">
        <v>0</v>
      </c>
    </row>
    <row r="361" spans="1:16" ht="19.5" customHeight="1" outlineLevel="2">
      <c r="A361" s="34" t="s">
        <v>37</v>
      </c>
      <c r="B361" s="41" t="s">
        <v>252</v>
      </c>
      <c r="C361" s="42">
        <f>+C360+1</f>
        <v>301</v>
      </c>
      <c r="D361" s="35" t="s">
        <v>253</v>
      </c>
      <c r="E361" s="36">
        <v>37.45</v>
      </c>
      <c r="F361" s="37">
        <v>10</v>
      </c>
      <c r="G361" s="39">
        <f>+E361/F361</f>
        <v>3.745</v>
      </c>
      <c r="H361" s="36">
        <v>107.047</v>
      </c>
      <c r="I361" s="36">
        <v>570.825</v>
      </c>
      <c r="J361" s="36">
        <v>74.461</v>
      </c>
      <c r="K361" s="36">
        <v>4.831</v>
      </c>
      <c r="L361" s="36">
        <v>22.166</v>
      </c>
      <c r="M361" s="25">
        <f>+L361-N361</f>
        <v>10.631</v>
      </c>
      <c r="N361" s="36">
        <v>11.535</v>
      </c>
      <c r="O361" s="38">
        <v>5</v>
      </c>
      <c r="P361" s="38">
        <v>0</v>
      </c>
    </row>
    <row r="362" spans="1:16" ht="19.5" customHeight="1" outlineLevel="2" thickBot="1">
      <c r="A362" s="34" t="s">
        <v>37</v>
      </c>
      <c r="B362" s="41" t="s">
        <v>38</v>
      </c>
      <c r="C362" s="71">
        <f>+C361+1</f>
        <v>302</v>
      </c>
      <c r="D362" s="60" t="s">
        <v>39</v>
      </c>
      <c r="E362" s="61">
        <v>69.566</v>
      </c>
      <c r="F362" s="62">
        <v>5</v>
      </c>
      <c r="G362" s="64">
        <f>+E362/F362</f>
        <v>13.9132</v>
      </c>
      <c r="H362" s="61">
        <v>804.986</v>
      </c>
      <c r="I362" s="61">
        <v>1334.472</v>
      </c>
      <c r="J362" s="61">
        <v>2677.56</v>
      </c>
      <c r="K362" s="61">
        <v>8.222</v>
      </c>
      <c r="L362" s="61">
        <v>445.667</v>
      </c>
      <c r="M362" s="25">
        <f>+L362-N362</f>
        <v>131.33799999999997</v>
      </c>
      <c r="N362" s="61">
        <v>314.329</v>
      </c>
      <c r="O362" s="63">
        <v>125</v>
      </c>
      <c r="P362" s="63">
        <v>0</v>
      </c>
    </row>
    <row r="363" spans="1:16" s="58" customFormat="1" ht="19.5" customHeight="1" outlineLevel="1" thickBot="1">
      <c r="A363" s="35" t="s">
        <v>582</v>
      </c>
      <c r="B363" s="57"/>
      <c r="C363" s="72">
        <f>COUNT(C358:C362)</f>
        <v>5</v>
      </c>
      <c r="D363" s="73"/>
      <c r="E363" s="73">
        <f>SUBTOTAL(9,E358:E362)</f>
        <v>407.19399999999996</v>
      </c>
      <c r="F363" s="74"/>
      <c r="G363" s="75">
        <f aca="true" t="shared" si="49" ref="G363:N363">SUBTOTAL(9,G358:G362)</f>
        <v>47.676</v>
      </c>
      <c r="H363" s="73">
        <f t="shared" si="49"/>
        <v>368.361</v>
      </c>
      <c r="I363" s="73">
        <f t="shared" si="49"/>
        <v>2514.656</v>
      </c>
      <c r="J363" s="73">
        <f t="shared" si="49"/>
        <v>3176.5389999999998</v>
      </c>
      <c r="K363" s="73">
        <f t="shared" si="49"/>
        <v>86.505</v>
      </c>
      <c r="L363" s="73">
        <f t="shared" si="49"/>
        <v>449.198</v>
      </c>
      <c r="M363" s="75">
        <f t="shared" si="49"/>
        <v>144.49599999999998</v>
      </c>
      <c r="N363" s="73">
        <f t="shared" si="49"/>
        <v>304.702</v>
      </c>
      <c r="O363" s="76"/>
      <c r="P363" s="76"/>
    </row>
    <row r="364" spans="1:16" s="58" customFormat="1" ht="19.5" customHeight="1" outlineLevel="1">
      <c r="A364" s="35"/>
      <c r="B364" s="57"/>
      <c r="C364" s="77"/>
      <c r="D364" s="78"/>
      <c r="E364" s="50"/>
      <c r="F364" s="47"/>
      <c r="G364" s="33"/>
      <c r="H364" s="50"/>
      <c r="I364" s="50"/>
      <c r="J364" s="50"/>
      <c r="K364" s="50"/>
      <c r="L364" s="50"/>
      <c r="M364" s="33"/>
      <c r="N364" s="50"/>
      <c r="O364" s="79"/>
      <c r="P364" s="79"/>
    </row>
    <row r="365" spans="1:16" s="58" customFormat="1" ht="19.5" customHeight="1" outlineLevel="1">
      <c r="A365" s="35"/>
      <c r="B365" s="57"/>
      <c r="C365" s="77"/>
      <c r="D365" s="40" t="s">
        <v>621</v>
      </c>
      <c r="E365" s="50"/>
      <c r="F365" s="47"/>
      <c r="G365" s="33"/>
      <c r="H365" s="50"/>
      <c r="I365" s="50"/>
      <c r="J365" s="50"/>
      <c r="K365" s="50"/>
      <c r="L365" s="50"/>
      <c r="M365" s="33"/>
      <c r="N365" s="50"/>
      <c r="O365" s="79"/>
      <c r="P365" s="79"/>
    </row>
    <row r="366" spans="1:16" s="58" customFormat="1" ht="19.5" customHeight="1" outlineLevel="1">
      <c r="A366" s="35"/>
      <c r="B366" s="57"/>
      <c r="C366" s="77"/>
      <c r="D366" s="78"/>
      <c r="E366" s="50"/>
      <c r="F366" s="47"/>
      <c r="G366" s="33"/>
      <c r="H366" s="50"/>
      <c r="I366" s="50"/>
      <c r="J366" s="50"/>
      <c r="K366" s="50"/>
      <c r="L366" s="50"/>
      <c r="M366" s="33"/>
      <c r="N366" s="50"/>
      <c r="O366" s="79"/>
      <c r="P366" s="79"/>
    </row>
    <row r="367" spans="1:16" ht="19.5" customHeight="1" outlineLevel="2">
      <c r="A367" s="34" t="s">
        <v>258</v>
      </c>
      <c r="B367" s="41"/>
      <c r="C367" s="71">
        <f>+C362+1</f>
        <v>303</v>
      </c>
      <c r="D367" s="60" t="s">
        <v>745</v>
      </c>
      <c r="E367" s="61">
        <v>57.6365</v>
      </c>
      <c r="F367" s="62">
        <v>10</v>
      </c>
      <c r="G367" s="64">
        <f aca="true" t="shared" si="50" ref="G367:G400">+E367/F367</f>
        <v>5.76365</v>
      </c>
      <c r="H367" s="61">
        <v>119.401</v>
      </c>
      <c r="I367" s="61">
        <v>618.8976</v>
      </c>
      <c r="J367" s="61">
        <v>582.8387</v>
      </c>
      <c r="K367" s="61">
        <v>15.14</v>
      </c>
      <c r="L367" s="61">
        <v>43.504</v>
      </c>
      <c r="M367" s="25">
        <f aca="true" t="shared" si="51" ref="M367:M385">+L367-N367</f>
        <v>3.3559999999999945</v>
      </c>
      <c r="N367" s="61">
        <v>40.148</v>
      </c>
      <c r="O367" s="63">
        <v>10</v>
      </c>
      <c r="P367" s="63">
        <v>0</v>
      </c>
    </row>
    <row r="368" spans="1:16" ht="19.5" customHeight="1" outlineLevel="2">
      <c r="A368" s="34" t="s">
        <v>258</v>
      </c>
      <c r="B368" s="41"/>
      <c r="C368" s="71">
        <f>+C367+1</f>
        <v>304</v>
      </c>
      <c r="D368" s="60" t="s">
        <v>761</v>
      </c>
      <c r="E368" s="61">
        <v>146.6666</v>
      </c>
      <c r="F368" s="62">
        <v>10</v>
      </c>
      <c r="G368" s="64">
        <f t="shared" si="50"/>
        <v>14.666659999999998</v>
      </c>
      <c r="H368" s="61">
        <v>-762.356</v>
      </c>
      <c r="I368" s="61">
        <v>438.8017</v>
      </c>
      <c r="J368" s="61">
        <v>277.905</v>
      </c>
      <c r="K368" s="61">
        <v>0.3095</v>
      </c>
      <c r="L368" s="61">
        <v>54.684</v>
      </c>
      <c r="M368" s="25">
        <f t="shared" si="51"/>
        <v>1.3891999999999953</v>
      </c>
      <c r="N368" s="61">
        <v>53.2948</v>
      </c>
      <c r="O368" s="63">
        <v>0</v>
      </c>
      <c r="P368" s="63">
        <v>0</v>
      </c>
    </row>
    <row r="369" spans="1:16" ht="19.5" customHeight="1" outlineLevel="2">
      <c r="A369" s="34"/>
      <c r="B369" s="41"/>
      <c r="C369" s="71">
        <f>+C368+1</f>
        <v>305</v>
      </c>
      <c r="D369" s="60" t="s">
        <v>749</v>
      </c>
      <c r="E369" s="61">
        <v>185.703</v>
      </c>
      <c r="F369" s="62">
        <v>10</v>
      </c>
      <c r="G369" s="64">
        <f t="shared" si="50"/>
        <v>18.5703</v>
      </c>
      <c r="H369" s="61">
        <v>276.481</v>
      </c>
      <c r="I369" s="61">
        <v>2105.393</v>
      </c>
      <c r="J369" s="61">
        <v>1521.994</v>
      </c>
      <c r="K369" s="61">
        <v>103.02</v>
      </c>
      <c r="L369" s="61">
        <v>16.082</v>
      </c>
      <c r="M369" s="25">
        <f t="shared" si="51"/>
        <v>-19.804000000000002</v>
      </c>
      <c r="N369" s="61">
        <v>35.886</v>
      </c>
      <c r="O369" s="63">
        <v>0</v>
      </c>
      <c r="P369" s="63">
        <v>0</v>
      </c>
    </row>
    <row r="370" spans="1:16" ht="19.5" customHeight="1" outlineLevel="2">
      <c r="A370" s="34" t="s">
        <v>258</v>
      </c>
      <c r="B370" s="41"/>
      <c r="C370" s="71">
        <f>+C369+1</f>
        <v>306</v>
      </c>
      <c r="D370" s="60" t="s">
        <v>706</v>
      </c>
      <c r="E370" s="61">
        <v>244.0719</v>
      </c>
      <c r="F370" s="62">
        <v>10</v>
      </c>
      <c r="G370" s="64">
        <f t="shared" si="50"/>
        <v>24.40719</v>
      </c>
      <c r="H370" s="61">
        <v>-83.3428</v>
      </c>
      <c r="I370" s="61">
        <v>1142.5438</v>
      </c>
      <c r="J370" s="61">
        <v>894.9719</v>
      </c>
      <c r="K370" s="61">
        <v>54.197</v>
      </c>
      <c r="L370" s="61">
        <v>-92.89</v>
      </c>
      <c r="M370" s="25">
        <f t="shared" si="51"/>
        <v>4.474999999999994</v>
      </c>
      <c r="N370" s="61">
        <v>-97.365</v>
      </c>
      <c r="O370" s="63">
        <v>0</v>
      </c>
      <c r="P370" s="63">
        <v>0</v>
      </c>
    </row>
    <row r="371" spans="1:16" ht="19.5" customHeight="1" outlineLevel="2">
      <c r="A371" s="34" t="s">
        <v>258</v>
      </c>
      <c r="B371" s="41"/>
      <c r="C371" s="71">
        <f aca="true" t="shared" si="52" ref="C371:C376">+C370+1</f>
        <v>307</v>
      </c>
      <c r="D371" s="60" t="s">
        <v>789</v>
      </c>
      <c r="E371" s="61">
        <v>94.5</v>
      </c>
      <c r="F371" s="62">
        <v>10</v>
      </c>
      <c r="G371" s="64">
        <f t="shared" si="50"/>
        <v>9.45</v>
      </c>
      <c r="H371" s="61">
        <v>-20.1047</v>
      </c>
      <c r="I371" s="61">
        <v>656.206</v>
      </c>
      <c r="J371" s="61">
        <v>387.8209</v>
      </c>
      <c r="K371" s="61">
        <v>47.0697</v>
      </c>
      <c r="L371" s="61">
        <v>-57.5369</v>
      </c>
      <c r="M371" s="25">
        <f t="shared" si="51"/>
        <v>-13.816900000000004</v>
      </c>
      <c r="N371" s="61">
        <v>-43.72</v>
      </c>
      <c r="O371" s="63">
        <v>0</v>
      </c>
      <c r="P371" s="63">
        <v>0</v>
      </c>
    </row>
    <row r="372" spans="1:16" ht="19.5" customHeight="1" outlineLevel="2">
      <c r="A372" s="34" t="s">
        <v>258</v>
      </c>
      <c r="B372" s="41"/>
      <c r="C372" s="71">
        <f t="shared" si="52"/>
        <v>308</v>
      </c>
      <c r="D372" s="60" t="s">
        <v>790</v>
      </c>
      <c r="E372" s="61">
        <v>87.2459</v>
      </c>
      <c r="F372" s="62">
        <v>10</v>
      </c>
      <c r="G372" s="64">
        <f t="shared" si="50"/>
        <v>8.724590000000001</v>
      </c>
      <c r="H372" s="61">
        <v>-665.244</v>
      </c>
      <c r="I372" s="61">
        <v>453.4869</v>
      </c>
      <c r="J372" s="61">
        <v>562.125</v>
      </c>
      <c r="K372" s="61">
        <v>54.539</v>
      </c>
      <c r="L372" s="61">
        <v>-25.376</v>
      </c>
      <c r="M372" s="25">
        <f t="shared" si="51"/>
        <v>-20.012300000000003</v>
      </c>
      <c r="N372" s="61">
        <v>-5.3637</v>
      </c>
      <c r="O372" s="63">
        <v>0</v>
      </c>
      <c r="P372" s="63">
        <v>0</v>
      </c>
    </row>
    <row r="373" spans="1:16" ht="19.5" customHeight="1" outlineLevel="2">
      <c r="A373" s="34" t="s">
        <v>258</v>
      </c>
      <c r="B373" s="41"/>
      <c r="C373" s="71">
        <f t="shared" si="52"/>
        <v>309</v>
      </c>
      <c r="D373" s="60" t="s">
        <v>771</v>
      </c>
      <c r="E373" s="61">
        <v>191.28</v>
      </c>
      <c r="F373" s="62">
        <v>10</v>
      </c>
      <c r="G373" s="64">
        <f t="shared" si="50"/>
        <v>19.128</v>
      </c>
      <c r="H373" s="61">
        <v>457.3076</v>
      </c>
      <c r="I373" s="61">
        <v>996.908</v>
      </c>
      <c r="J373" s="61">
        <v>1453.37</v>
      </c>
      <c r="K373" s="61">
        <v>17.288</v>
      </c>
      <c r="L373" s="61">
        <v>33.199</v>
      </c>
      <c r="M373" s="25">
        <f t="shared" si="51"/>
        <v>12.101999999999997</v>
      </c>
      <c r="N373" s="61">
        <v>21.097</v>
      </c>
      <c r="O373" s="63">
        <v>0</v>
      </c>
      <c r="P373" s="63">
        <v>0</v>
      </c>
    </row>
    <row r="374" spans="1:16" ht="19.5" customHeight="1" outlineLevel="2">
      <c r="A374" s="34" t="s">
        <v>258</v>
      </c>
      <c r="B374" s="41"/>
      <c r="C374" s="71">
        <f t="shared" si="52"/>
        <v>310</v>
      </c>
      <c r="D374" s="60" t="s">
        <v>762</v>
      </c>
      <c r="E374" s="61">
        <v>190.022</v>
      </c>
      <c r="F374" s="62">
        <v>10</v>
      </c>
      <c r="G374" s="64">
        <f t="shared" si="50"/>
        <v>19.0022</v>
      </c>
      <c r="H374" s="61">
        <v>467.257</v>
      </c>
      <c r="I374" s="61">
        <v>1316.187</v>
      </c>
      <c r="J374" s="61">
        <v>1765.555</v>
      </c>
      <c r="K374" s="61">
        <v>35.93</v>
      </c>
      <c r="L374" s="61">
        <v>-64.539</v>
      </c>
      <c r="M374" s="25">
        <f t="shared" si="51"/>
        <v>-22.141</v>
      </c>
      <c r="N374" s="61">
        <v>-42.398</v>
      </c>
      <c r="O374" s="63">
        <v>0</v>
      </c>
      <c r="P374" s="63">
        <v>0</v>
      </c>
    </row>
    <row r="375" spans="1:16" ht="19.5" customHeight="1" outlineLevel="2">
      <c r="A375" s="34" t="s">
        <v>258</v>
      </c>
      <c r="B375" s="41"/>
      <c r="C375" s="71">
        <f t="shared" si="52"/>
        <v>311</v>
      </c>
      <c r="D375" s="60" t="s">
        <v>763</v>
      </c>
      <c r="E375" s="61">
        <v>125.513</v>
      </c>
      <c r="F375" s="62">
        <v>10</v>
      </c>
      <c r="G375" s="64">
        <f t="shared" si="50"/>
        <v>12.551300000000001</v>
      </c>
      <c r="H375" s="61">
        <v>101.8636</v>
      </c>
      <c r="I375" s="61">
        <v>802.5947</v>
      </c>
      <c r="J375" s="61">
        <v>989.234</v>
      </c>
      <c r="K375" s="61">
        <v>11.2507</v>
      </c>
      <c r="L375" s="61">
        <v>62.143</v>
      </c>
      <c r="M375" s="25">
        <f t="shared" si="51"/>
        <v>0.5594000000000037</v>
      </c>
      <c r="N375" s="61">
        <v>61.5836</v>
      </c>
      <c r="O375" s="63">
        <v>0</v>
      </c>
      <c r="P375" s="63">
        <v>0</v>
      </c>
    </row>
    <row r="376" spans="1:16" ht="19.5" customHeight="1" outlineLevel="2">
      <c r="A376" s="34" t="s">
        <v>258</v>
      </c>
      <c r="B376" s="41"/>
      <c r="C376" s="71">
        <f t="shared" si="52"/>
        <v>312</v>
      </c>
      <c r="D376" s="60" t="s">
        <v>772</v>
      </c>
      <c r="E376" s="61">
        <v>50.297</v>
      </c>
      <c r="F376" s="62">
        <v>10</v>
      </c>
      <c r="G376" s="64">
        <f t="shared" si="50"/>
        <v>5.0297</v>
      </c>
      <c r="H376" s="61">
        <v>-441.5058</v>
      </c>
      <c r="I376" s="61">
        <v>1672.6626</v>
      </c>
      <c r="J376" s="61">
        <v>723.5886</v>
      </c>
      <c r="K376" s="61">
        <v>62.3409</v>
      </c>
      <c r="L376" s="61">
        <v>-80.882</v>
      </c>
      <c r="M376" s="25">
        <f t="shared" si="51"/>
        <v>-8.64840000000001</v>
      </c>
      <c r="N376" s="61">
        <v>-72.2336</v>
      </c>
      <c r="O376" s="63">
        <v>0</v>
      </c>
      <c r="P376" s="63">
        <v>0</v>
      </c>
    </row>
    <row r="377" spans="1:16" ht="19.5" customHeight="1" outlineLevel="2">
      <c r="A377" s="34" t="s">
        <v>258</v>
      </c>
      <c r="B377" s="41"/>
      <c r="C377" s="71">
        <f aca="true" t="shared" si="53" ref="C377:C400">+C376+1</f>
        <v>313</v>
      </c>
      <c r="D377" s="60" t="s">
        <v>945</v>
      </c>
      <c r="E377" s="61">
        <v>13.5</v>
      </c>
      <c r="F377" s="62">
        <v>10</v>
      </c>
      <c r="G377" s="64">
        <f t="shared" si="50"/>
        <v>1.35</v>
      </c>
      <c r="H377" s="61">
        <v>182.2038</v>
      </c>
      <c r="I377" s="61">
        <v>241.4915</v>
      </c>
      <c r="J377" s="61">
        <v>371.3974</v>
      </c>
      <c r="K377" s="61">
        <v>0.772</v>
      </c>
      <c r="L377" s="61">
        <v>5.6455</v>
      </c>
      <c r="M377" s="25">
        <f t="shared" si="51"/>
        <v>-5.244</v>
      </c>
      <c r="N377" s="61">
        <v>10.8895</v>
      </c>
      <c r="O377" s="63">
        <v>10</v>
      </c>
      <c r="P377" s="63">
        <v>0</v>
      </c>
    </row>
    <row r="378" spans="1:16" ht="19.5" customHeight="1" outlineLevel="2">
      <c r="A378" s="34" t="s">
        <v>258</v>
      </c>
      <c r="B378" s="41" t="s">
        <v>259</v>
      </c>
      <c r="C378" s="71">
        <f t="shared" si="53"/>
        <v>314</v>
      </c>
      <c r="D378" s="60" t="s">
        <v>260</v>
      </c>
      <c r="E378" s="61">
        <v>200</v>
      </c>
      <c r="F378" s="62">
        <v>5</v>
      </c>
      <c r="G378" s="64">
        <f t="shared" si="50"/>
        <v>40</v>
      </c>
      <c r="H378" s="61">
        <v>339.739</v>
      </c>
      <c r="I378" s="61">
        <v>490.997</v>
      </c>
      <c r="J378" s="61">
        <v>410.122</v>
      </c>
      <c r="K378" s="61">
        <v>3.249</v>
      </c>
      <c r="L378" s="61">
        <v>16.445</v>
      </c>
      <c r="M378" s="25">
        <f t="shared" si="51"/>
        <v>1.4009999999999998</v>
      </c>
      <c r="N378" s="61">
        <v>15.044</v>
      </c>
      <c r="O378" s="63">
        <v>0</v>
      </c>
      <c r="P378" s="63">
        <v>0</v>
      </c>
    </row>
    <row r="379" spans="1:16" ht="19.5" customHeight="1" outlineLevel="2">
      <c r="A379" s="34" t="s">
        <v>258</v>
      </c>
      <c r="B379" s="41"/>
      <c r="C379" s="71">
        <f t="shared" si="53"/>
        <v>315</v>
      </c>
      <c r="D379" s="60" t="s">
        <v>707</v>
      </c>
      <c r="E379" s="61">
        <v>162</v>
      </c>
      <c r="F379" s="62">
        <v>5</v>
      </c>
      <c r="G379" s="64">
        <f t="shared" si="50"/>
        <v>32.4</v>
      </c>
      <c r="H379" s="61">
        <v>948.189</v>
      </c>
      <c r="I379" s="61">
        <v>1809.514</v>
      </c>
      <c r="J379" s="61">
        <v>2252.349</v>
      </c>
      <c r="K379" s="61">
        <v>13.15</v>
      </c>
      <c r="L379" s="61">
        <v>178.867</v>
      </c>
      <c r="M379" s="25">
        <f t="shared" si="51"/>
        <v>35</v>
      </c>
      <c r="N379" s="61">
        <v>143.867</v>
      </c>
      <c r="O379" s="63">
        <v>40</v>
      </c>
      <c r="P379" s="63">
        <v>0</v>
      </c>
    </row>
    <row r="380" spans="1:16" ht="19.5" customHeight="1" outlineLevel="2">
      <c r="A380" s="34" t="s">
        <v>258</v>
      </c>
      <c r="B380" s="41"/>
      <c r="C380" s="71">
        <f t="shared" si="53"/>
        <v>316</v>
      </c>
      <c r="D380" s="60" t="s">
        <v>946</v>
      </c>
      <c r="E380" s="61">
        <v>324</v>
      </c>
      <c r="F380" s="62">
        <v>10</v>
      </c>
      <c r="G380" s="64">
        <f t="shared" si="50"/>
        <v>32.4</v>
      </c>
      <c r="H380" s="61">
        <v>309.4741</v>
      </c>
      <c r="I380" s="61">
        <v>1529.756</v>
      </c>
      <c r="J380" s="61">
        <v>1647.9079</v>
      </c>
      <c r="K380" s="61">
        <v>63.7178</v>
      </c>
      <c r="L380" s="61">
        <v>22.6856</v>
      </c>
      <c r="M380" s="25">
        <f t="shared" si="51"/>
        <v>-6.693099999999998</v>
      </c>
      <c r="N380" s="61">
        <v>29.3787</v>
      </c>
      <c r="O380" s="63">
        <v>0</v>
      </c>
      <c r="P380" s="63">
        <v>0</v>
      </c>
    </row>
    <row r="381" spans="1:16" ht="19.5" customHeight="1" outlineLevel="2">
      <c r="A381" s="34" t="s">
        <v>258</v>
      </c>
      <c r="B381" s="41"/>
      <c r="C381" s="71">
        <f t="shared" si="53"/>
        <v>317</v>
      </c>
      <c r="D381" s="60" t="s">
        <v>672</v>
      </c>
      <c r="E381" s="61">
        <v>110</v>
      </c>
      <c r="F381" s="62">
        <v>10</v>
      </c>
      <c r="G381" s="64">
        <f t="shared" si="50"/>
        <v>11</v>
      </c>
      <c r="H381" s="61">
        <v>329.217</v>
      </c>
      <c r="I381" s="61">
        <v>487.661</v>
      </c>
      <c r="J381" s="61">
        <v>1061.314</v>
      </c>
      <c r="K381" s="61">
        <v>10.891</v>
      </c>
      <c r="L381" s="61">
        <v>83.303</v>
      </c>
      <c r="M381" s="25">
        <f t="shared" si="51"/>
        <v>29.073999999999998</v>
      </c>
      <c r="N381" s="61">
        <v>54.229</v>
      </c>
      <c r="O381" s="63">
        <v>25</v>
      </c>
      <c r="P381" s="63">
        <v>0</v>
      </c>
    </row>
    <row r="382" spans="1:16" ht="19.5" customHeight="1" outlineLevel="2">
      <c r="A382" s="34" t="s">
        <v>258</v>
      </c>
      <c r="B382" s="41"/>
      <c r="C382" s="71">
        <f t="shared" si="53"/>
        <v>318</v>
      </c>
      <c r="D382" s="60" t="s">
        <v>719</v>
      </c>
      <c r="E382" s="61">
        <v>205.772</v>
      </c>
      <c r="F382" s="62">
        <v>10</v>
      </c>
      <c r="G382" s="64">
        <f t="shared" si="50"/>
        <v>20.577199999999998</v>
      </c>
      <c r="H382" s="61">
        <v>584.47</v>
      </c>
      <c r="I382" s="61">
        <v>2502.0195</v>
      </c>
      <c r="J382" s="61">
        <v>1890.182</v>
      </c>
      <c r="K382" s="61">
        <v>69.341</v>
      </c>
      <c r="L382" s="61">
        <v>271.263</v>
      </c>
      <c r="M382" s="25">
        <f t="shared" si="51"/>
        <v>9.456999999999994</v>
      </c>
      <c r="N382" s="61">
        <v>261.806</v>
      </c>
      <c r="O382" s="63">
        <v>25</v>
      </c>
      <c r="P382" s="63">
        <v>10</v>
      </c>
    </row>
    <row r="383" spans="1:16" ht="19.5" customHeight="1" outlineLevel="2">
      <c r="A383" s="34" t="s">
        <v>258</v>
      </c>
      <c r="B383" s="41"/>
      <c r="C383" s="71">
        <f t="shared" si="53"/>
        <v>319</v>
      </c>
      <c r="D383" s="60" t="s">
        <v>947</v>
      </c>
      <c r="E383" s="61">
        <v>160.175</v>
      </c>
      <c r="F383" s="62">
        <v>10</v>
      </c>
      <c r="G383" s="64">
        <f t="shared" si="50"/>
        <v>16.017500000000002</v>
      </c>
      <c r="H383" s="61">
        <v>-282.878</v>
      </c>
      <c r="I383" s="61">
        <v>987.5995</v>
      </c>
      <c r="J383" s="61">
        <v>530.568</v>
      </c>
      <c r="K383" s="61">
        <v>5.882</v>
      </c>
      <c r="L383" s="61">
        <v>-85.0116</v>
      </c>
      <c r="M383" s="25">
        <f t="shared" si="51"/>
        <v>2.652799999999999</v>
      </c>
      <c r="N383" s="61">
        <v>-87.6644</v>
      </c>
      <c r="O383" s="63">
        <v>0</v>
      </c>
      <c r="P383" s="63">
        <v>0</v>
      </c>
    </row>
    <row r="384" spans="1:16" ht="19.5" customHeight="1" outlineLevel="2">
      <c r="A384" s="34" t="s">
        <v>258</v>
      </c>
      <c r="B384" s="41"/>
      <c r="C384" s="71">
        <f t="shared" si="53"/>
        <v>320</v>
      </c>
      <c r="D384" s="60" t="s">
        <v>936</v>
      </c>
      <c r="E384" s="61">
        <v>94.8678</v>
      </c>
      <c r="F384" s="62">
        <v>10</v>
      </c>
      <c r="G384" s="64">
        <f t="shared" si="50"/>
        <v>9.48678</v>
      </c>
      <c r="H384" s="61">
        <v>166.3443</v>
      </c>
      <c r="I384" s="61">
        <v>903.1385</v>
      </c>
      <c r="J384" s="61">
        <v>816.2815</v>
      </c>
      <c r="K384" s="61">
        <v>26.7711</v>
      </c>
      <c r="L384" s="61">
        <v>32.7826</v>
      </c>
      <c r="M384" s="25">
        <f t="shared" si="51"/>
        <v>4.100100000000001</v>
      </c>
      <c r="N384" s="61">
        <v>28.6825</v>
      </c>
      <c r="O384" s="63">
        <v>11</v>
      </c>
      <c r="P384" s="63">
        <v>0</v>
      </c>
    </row>
    <row r="385" spans="1:16" ht="19.5" customHeight="1" outlineLevel="2">
      <c r="A385" s="34" t="s">
        <v>258</v>
      </c>
      <c r="B385" s="41"/>
      <c r="C385" s="71">
        <f t="shared" si="53"/>
        <v>321</v>
      </c>
      <c r="D385" s="60" t="s">
        <v>671</v>
      </c>
      <c r="E385" s="61">
        <v>98.4375</v>
      </c>
      <c r="F385" s="62">
        <v>10</v>
      </c>
      <c r="G385" s="64">
        <f t="shared" si="50"/>
        <v>9.84375</v>
      </c>
      <c r="H385" s="61">
        <v>157.4426</v>
      </c>
      <c r="I385" s="61">
        <v>950.629</v>
      </c>
      <c r="J385" s="61">
        <v>666.678</v>
      </c>
      <c r="K385" s="61">
        <v>11.884</v>
      </c>
      <c r="L385" s="61">
        <v>30.297</v>
      </c>
      <c r="M385" s="25">
        <f t="shared" si="51"/>
        <v>17.9172</v>
      </c>
      <c r="N385" s="61">
        <v>12.3798</v>
      </c>
      <c r="O385" s="63">
        <v>0</v>
      </c>
      <c r="P385" s="63">
        <v>0</v>
      </c>
    </row>
    <row r="386" spans="1:16" ht="19.5" customHeight="1" outlineLevel="2">
      <c r="A386" s="34" t="s">
        <v>258</v>
      </c>
      <c r="B386" s="41"/>
      <c r="C386" s="71">
        <f t="shared" si="53"/>
        <v>322</v>
      </c>
      <c r="D386" s="60" t="s">
        <v>958</v>
      </c>
      <c r="E386" s="61">
        <v>63.888</v>
      </c>
      <c r="F386" s="62">
        <v>10</v>
      </c>
      <c r="G386" s="64">
        <f t="shared" si="50"/>
        <v>6.3888</v>
      </c>
      <c r="H386" s="61">
        <v>118.9977</v>
      </c>
      <c r="I386" s="61">
        <v>989.5538</v>
      </c>
      <c r="J386" s="61">
        <v>496.7777</v>
      </c>
      <c r="K386" s="61">
        <v>30.8737</v>
      </c>
      <c r="L386" s="61">
        <v>-31.0906</v>
      </c>
      <c r="M386" s="25">
        <f aca="true" t="shared" si="54" ref="M386:M392">+L386-N386</f>
        <v>0.009400000000002962</v>
      </c>
      <c r="N386" s="61">
        <v>-31.1</v>
      </c>
      <c r="O386" s="63">
        <v>0</v>
      </c>
      <c r="P386" s="63">
        <v>0</v>
      </c>
    </row>
    <row r="387" spans="1:16" ht="19.5" customHeight="1" outlineLevel="2">
      <c r="A387" s="34" t="s">
        <v>258</v>
      </c>
      <c r="B387" s="41"/>
      <c r="C387" s="71">
        <f t="shared" si="53"/>
        <v>323</v>
      </c>
      <c r="D387" s="60" t="s">
        <v>978</v>
      </c>
      <c r="E387" s="61">
        <v>141</v>
      </c>
      <c r="F387" s="62">
        <v>10</v>
      </c>
      <c r="G387" s="64">
        <f>+E387/F387</f>
        <v>14.1</v>
      </c>
      <c r="H387" s="61">
        <v>-649.2768</v>
      </c>
      <c r="I387" s="61">
        <v>407.2897</v>
      </c>
      <c r="J387" s="61">
        <v>330.9616</v>
      </c>
      <c r="K387" s="61">
        <v>51.9556</v>
      </c>
      <c r="L387" s="61">
        <v>-125.1703</v>
      </c>
      <c r="M387" s="25">
        <f t="shared" si="54"/>
        <v>1.6933000000000078</v>
      </c>
      <c r="N387" s="61">
        <v>-126.8636</v>
      </c>
      <c r="O387" s="63">
        <v>0</v>
      </c>
      <c r="P387" s="63">
        <v>0</v>
      </c>
    </row>
    <row r="388" spans="1:16" ht="19.5" customHeight="1" outlineLevel="2">
      <c r="A388" s="34" t="s">
        <v>258</v>
      </c>
      <c r="B388" s="41"/>
      <c r="C388" s="71">
        <f t="shared" si="53"/>
        <v>324</v>
      </c>
      <c r="D388" s="60" t="s">
        <v>937</v>
      </c>
      <c r="E388" s="61">
        <v>51.7075</v>
      </c>
      <c r="F388" s="62">
        <v>10</v>
      </c>
      <c r="G388" s="64">
        <f t="shared" si="50"/>
        <v>5.17075</v>
      </c>
      <c r="H388" s="61">
        <v>608.1445</v>
      </c>
      <c r="I388" s="61">
        <v>853.79</v>
      </c>
      <c r="J388" s="61">
        <v>1082.7957</v>
      </c>
      <c r="K388" s="61">
        <v>4.9307</v>
      </c>
      <c r="L388" s="61">
        <v>125.1564</v>
      </c>
      <c r="M388" s="25">
        <f t="shared" si="54"/>
        <v>11.4024</v>
      </c>
      <c r="N388" s="61">
        <v>113.754</v>
      </c>
      <c r="O388" s="63">
        <v>50</v>
      </c>
      <c r="P388" s="63">
        <v>10</v>
      </c>
    </row>
    <row r="389" spans="1:16" ht="19.5" customHeight="1" outlineLevel="2">
      <c r="A389" s="34" t="s">
        <v>258</v>
      </c>
      <c r="B389" s="41"/>
      <c r="C389" s="71">
        <f t="shared" si="53"/>
        <v>325</v>
      </c>
      <c r="D389" s="60" t="s">
        <v>979</v>
      </c>
      <c r="E389" s="61">
        <v>108.5</v>
      </c>
      <c r="F389" s="62">
        <v>10</v>
      </c>
      <c r="G389" s="64">
        <f>+E389/F389</f>
        <v>10.85</v>
      </c>
      <c r="H389" s="61">
        <v>-729.5339</v>
      </c>
      <c r="I389" s="61">
        <v>307.3686</v>
      </c>
      <c r="J389" s="61">
        <v>411.6073</v>
      </c>
      <c r="K389" s="61">
        <v>14.877</v>
      </c>
      <c r="L389" s="61">
        <v>-73.0169</v>
      </c>
      <c r="M389" s="25">
        <f t="shared" si="54"/>
        <v>2.976099999999988</v>
      </c>
      <c r="N389" s="61">
        <v>-75.993</v>
      </c>
      <c r="O389" s="63">
        <v>0</v>
      </c>
      <c r="P389" s="63">
        <v>0</v>
      </c>
    </row>
    <row r="390" spans="1:16" ht="19.5" customHeight="1" outlineLevel="2">
      <c r="A390" s="34" t="s">
        <v>258</v>
      </c>
      <c r="B390" s="41"/>
      <c r="C390" s="71">
        <f t="shared" si="53"/>
        <v>326</v>
      </c>
      <c r="D390" s="60" t="s">
        <v>938</v>
      </c>
      <c r="E390" s="61">
        <v>37.5</v>
      </c>
      <c r="F390" s="62">
        <v>10</v>
      </c>
      <c r="G390" s="64">
        <f t="shared" si="50"/>
        <v>3.75</v>
      </c>
      <c r="H390" s="61">
        <v>755.3997</v>
      </c>
      <c r="I390" s="61">
        <v>1008.299</v>
      </c>
      <c r="J390" s="61">
        <v>808.031</v>
      </c>
      <c r="K390" s="61">
        <v>3.288</v>
      </c>
      <c r="L390" s="61">
        <v>-16.074</v>
      </c>
      <c r="M390" s="25">
        <f t="shared" si="54"/>
        <v>5.442799999999998</v>
      </c>
      <c r="N390" s="61">
        <v>-21.5168</v>
      </c>
      <c r="O390" s="63">
        <v>0</v>
      </c>
      <c r="P390" s="63">
        <v>0</v>
      </c>
    </row>
    <row r="391" spans="1:16" ht="19.5" customHeight="1" outlineLevel="2">
      <c r="A391" s="34" t="s">
        <v>258</v>
      </c>
      <c r="B391" s="41"/>
      <c r="C391" s="71">
        <f t="shared" si="53"/>
        <v>327</v>
      </c>
      <c r="D391" s="60" t="s">
        <v>959</v>
      </c>
      <c r="E391" s="61">
        <v>223.08</v>
      </c>
      <c r="F391" s="62">
        <v>10</v>
      </c>
      <c r="G391" s="64">
        <f t="shared" si="50"/>
        <v>22.308</v>
      </c>
      <c r="H391" s="61">
        <v>-192.9376</v>
      </c>
      <c r="I391" s="61">
        <v>854.5919</v>
      </c>
      <c r="J391" s="61">
        <v>765.871</v>
      </c>
      <c r="K391" s="61">
        <v>44.921</v>
      </c>
      <c r="L391" s="61">
        <v>-61.4159</v>
      </c>
      <c r="M391" s="25">
        <f t="shared" si="54"/>
        <v>3.8293999999999997</v>
      </c>
      <c r="N391" s="61">
        <v>-65.2453</v>
      </c>
      <c r="O391" s="63">
        <v>0</v>
      </c>
      <c r="P391" s="63">
        <v>0</v>
      </c>
    </row>
    <row r="392" spans="1:16" ht="19.5" customHeight="1" outlineLevel="2">
      <c r="A392" s="34" t="s">
        <v>258</v>
      </c>
      <c r="B392" s="41"/>
      <c r="C392" s="71">
        <f t="shared" si="53"/>
        <v>328</v>
      </c>
      <c r="D392" s="60" t="s">
        <v>948</v>
      </c>
      <c r="E392" s="61">
        <v>11.216</v>
      </c>
      <c r="F392" s="62">
        <v>10</v>
      </c>
      <c r="G392" s="64">
        <f t="shared" si="50"/>
        <v>1.1216</v>
      </c>
      <c r="H392" s="61">
        <v>-286.583</v>
      </c>
      <c r="I392" s="61">
        <v>37.8364</v>
      </c>
      <c r="J392" s="61">
        <v>0</v>
      </c>
      <c r="K392" s="61">
        <v>0</v>
      </c>
      <c r="L392" s="61">
        <v>-0.4578</v>
      </c>
      <c r="M392" s="25">
        <f t="shared" si="54"/>
        <v>0.0014000000000000123</v>
      </c>
      <c r="N392" s="61">
        <v>-0.4592</v>
      </c>
      <c r="O392" s="63">
        <v>0</v>
      </c>
      <c r="P392" s="63">
        <v>0</v>
      </c>
    </row>
    <row r="393" spans="1:16" ht="19.5" customHeight="1" outlineLevel="2">
      <c r="A393" s="34" t="s">
        <v>258</v>
      </c>
      <c r="B393" s="41"/>
      <c r="C393" s="71">
        <f t="shared" si="53"/>
        <v>329</v>
      </c>
      <c r="D393" s="60" t="s">
        <v>750</v>
      </c>
      <c r="E393" s="61">
        <v>119.46</v>
      </c>
      <c r="F393" s="62">
        <v>10</v>
      </c>
      <c r="G393" s="64">
        <f t="shared" si="50"/>
        <v>11.946</v>
      </c>
      <c r="H393" s="61">
        <v>24.007</v>
      </c>
      <c r="I393" s="61">
        <v>667.022</v>
      </c>
      <c r="J393" s="61">
        <v>680.996</v>
      </c>
      <c r="K393" s="61">
        <v>22.675</v>
      </c>
      <c r="L393" s="61">
        <v>18.915</v>
      </c>
      <c r="M393" s="25">
        <f aca="true" t="shared" si="55" ref="M393:M400">+L393-N393</f>
        <v>14.7</v>
      </c>
      <c r="N393" s="61">
        <v>4.215</v>
      </c>
      <c r="O393" s="63">
        <v>0</v>
      </c>
      <c r="P393" s="63">
        <v>0</v>
      </c>
    </row>
    <row r="394" spans="1:16" ht="19.5" customHeight="1" outlineLevel="2">
      <c r="A394" s="34" t="s">
        <v>258</v>
      </c>
      <c r="B394" s="41"/>
      <c r="C394" s="71">
        <f t="shared" si="53"/>
        <v>330</v>
      </c>
      <c r="D394" s="60" t="s">
        <v>949</v>
      </c>
      <c r="E394" s="61">
        <v>104.25</v>
      </c>
      <c r="F394" s="62">
        <v>10</v>
      </c>
      <c r="G394" s="64">
        <f t="shared" si="50"/>
        <v>10.425</v>
      </c>
      <c r="H394" s="61">
        <v>55.8699</v>
      </c>
      <c r="I394" s="61">
        <v>624.1345</v>
      </c>
      <c r="J394" s="61">
        <v>788.6831</v>
      </c>
      <c r="K394" s="61">
        <v>21.5469</v>
      </c>
      <c r="L394" s="61">
        <v>16.9198</v>
      </c>
      <c r="M394" s="25">
        <f t="shared" si="55"/>
        <v>6.254999999999999</v>
      </c>
      <c r="N394" s="61">
        <v>10.6648</v>
      </c>
      <c r="O394" s="63">
        <v>0</v>
      </c>
      <c r="P394" s="63">
        <v>0</v>
      </c>
    </row>
    <row r="395" spans="1:16" ht="19.5" customHeight="1" outlineLevel="2">
      <c r="A395" s="34" t="s">
        <v>258</v>
      </c>
      <c r="B395" s="41"/>
      <c r="C395" s="71">
        <f t="shared" si="53"/>
        <v>331</v>
      </c>
      <c r="D395" s="60" t="s">
        <v>751</v>
      </c>
      <c r="E395" s="61">
        <v>211.187</v>
      </c>
      <c r="F395" s="62">
        <v>10</v>
      </c>
      <c r="G395" s="64">
        <f t="shared" si="50"/>
        <v>21.1187</v>
      </c>
      <c r="H395" s="61">
        <v>90.337</v>
      </c>
      <c r="I395" s="61">
        <v>2230.052</v>
      </c>
      <c r="J395" s="61">
        <v>826.086</v>
      </c>
      <c r="K395" s="61">
        <v>88.558</v>
      </c>
      <c r="L395" s="61">
        <v>-0.516</v>
      </c>
      <c r="M395" s="25">
        <f t="shared" si="55"/>
        <v>-21.527</v>
      </c>
      <c r="N395" s="61">
        <v>21.011</v>
      </c>
      <c r="O395" s="63">
        <v>0</v>
      </c>
      <c r="P395" s="63">
        <v>0</v>
      </c>
    </row>
    <row r="396" spans="1:16" ht="19.5" customHeight="1" outlineLevel="2">
      <c r="A396" s="34" t="s">
        <v>258</v>
      </c>
      <c r="B396" s="41"/>
      <c r="C396" s="71">
        <f t="shared" si="53"/>
        <v>332</v>
      </c>
      <c r="D396" s="60" t="s">
        <v>752</v>
      </c>
      <c r="E396" s="61">
        <v>120.111</v>
      </c>
      <c r="F396" s="62">
        <v>10</v>
      </c>
      <c r="G396" s="64">
        <f t="shared" si="50"/>
        <v>12.0111</v>
      </c>
      <c r="H396" s="61">
        <v>400.276</v>
      </c>
      <c r="I396" s="61">
        <v>614.88</v>
      </c>
      <c r="J396" s="61">
        <v>1571.465</v>
      </c>
      <c r="K396" s="61">
        <v>6.526</v>
      </c>
      <c r="L396" s="61">
        <v>122.944</v>
      </c>
      <c r="M396" s="25">
        <f t="shared" si="55"/>
        <v>45.2</v>
      </c>
      <c r="N396" s="61">
        <v>77.744</v>
      </c>
      <c r="O396" s="63">
        <v>45</v>
      </c>
      <c r="P396" s="63">
        <v>0</v>
      </c>
    </row>
    <row r="397" spans="1:16" ht="19.5" customHeight="1" outlineLevel="2">
      <c r="A397" s="34" t="s">
        <v>258</v>
      </c>
      <c r="B397" s="41" t="s">
        <v>918</v>
      </c>
      <c r="C397" s="71">
        <f t="shared" si="53"/>
        <v>333</v>
      </c>
      <c r="D397" s="60" t="s">
        <v>919</v>
      </c>
      <c r="E397" s="61">
        <v>292.86</v>
      </c>
      <c r="F397" s="62">
        <v>10</v>
      </c>
      <c r="G397" s="64">
        <f t="shared" si="50"/>
        <v>29.286</v>
      </c>
      <c r="H397" s="61">
        <v>2003.645</v>
      </c>
      <c r="I397" s="61">
        <v>6187.261</v>
      </c>
      <c r="J397" s="61">
        <v>3498.163</v>
      </c>
      <c r="K397" s="61">
        <v>135.029</v>
      </c>
      <c r="L397" s="61">
        <v>214.569</v>
      </c>
      <c r="M397" s="25">
        <f t="shared" si="55"/>
        <v>54.55199999999999</v>
      </c>
      <c r="N397" s="61">
        <v>160.017</v>
      </c>
      <c r="O397" s="63">
        <v>17.5</v>
      </c>
      <c r="P397" s="63">
        <v>0</v>
      </c>
    </row>
    <row r="398" spans="1:16" ht="19.5" customHeight="1" outlineLevel="2">
      <c r="A398" s="34" t="s">
        <v>258</v>
      </c>
      <c r="B398" s="41"/>
      <c r="C398" s="71">
        <f t="shared" si="53"/>
        <v>334</v>
      </c>
      <c r="D398" s="60" t="s">
        <v>950</v>
      </c>
      <c r="E398" s="61">
        <v>316.806</v>
      </c>
      <c r="F398" s="62">
        <v>10</v>
      </c>
      <c r="G398" s="64">
        <f>+E398/F398</f>
        <v>31.6806</v>
      </c>
      <c r="H398" s="61">
        <v>512.7304</v>
      </c>
      <c r="I398" s="61">
        <v>1532.1242</v>
      </c>
      <c r="J398" s="61">
        <v>1055.4386</v>
      </c>
      <c r="K398" s="61">
        <v>1.869</v>
      </c>
      <c r="L398" s="61">
        <v>45.3069</v>
      </c>
      <c r="M398" s="25">
        <f t="shared" si="55"/>
        <v>5.277200000000001</v>
      </c>
      <c r="N398" s="61">
        <v>40.0297</v>
      </c>
      <c r="O398" s="63">
        <v>0</v>
      </c>
      <c r="P398" s="63">
        <v>0</v>
      </c>
    </row>
    <row r="399" spans="1:16" ht="19.5" customHeight="1" outlineLevel="2">
      <c r="A399" s="34" t="s">
        <v>258</v>
      </c>
      <c r="B399" s="41"/>
      <c r="C399" s="71">
        <f t="shared" si="53"/>
        <v>335</v>
      </c>
      <c r="D399" s="60" t="s">
        <v>1009</v>
      </c>
      <c r="E399" s="61">
        <v>150.2323</v>
      </c>
      <c r="F399" s="62">
        <v>10</v>
      </c>
      <c r="G399" s="64">
        <f>+E399/F399</f>
        <v>15.023230000000002</v>
      </c>
      <c r="H399" s="61">
        <v>102.2102</v>
      </c>
      <c r="I399" s="61">
        <v>946.8945</v>
      </c>
      <c r="J399" s="61">
        <v>1256.3045</v>
      </c>
      <c r="K399" s="61">
        <v>15.4834</v>
      </c>
      <c r="L399" s="61">
        <v>112.5815</v>
      </c>
      <c r="M399" s="25">
        <f t="shared" si="55"/>
        <v>6.300000000000011</v>
      </c>
      <c r="N399" s="61">
        <v>106.2815</v>
      </c>
      <c r="O399" s="63">
        <v>15</v>
      </c>
      <c r="P399" s="63">
        <v>0</v>
      </c>
    </row>
    <row r="400" spans="1:16" ht="19.5" customHeight="1" outlineLevel="2" thickBot="1">
      <c r="A400" s="34" t="s">
        <v>258</v>
      </c>
      <c r="B400" s="41"/>
      <c r="C400" s="71">
        <f t="shared" si="53"/>
        <v>336</v>
      </c>
      <c r="D400" s="60" t="s">
        <v>1010</v>
      </c>
      <c r="E400" s="61">
        <v>30</v>
      </c>
      <c r="F400" s="62">
        <v>10</v>
      </c>
      <c r="G400" s="64">
        <f t="shared" si="50"/>
        <v>3</v>
      </c>
      <c r="H400" s="61">
        <v>-330.126</v>
      </c>
      <c r="I400" s="61">
        <v>341.5943</v>
      </c>
      <c r="J400" s="61">
        <v>893.0869</v>
      </c>
      <c r="K400" s="61">
        <v>36.1114</v>
      </c>
      <c r="L400" s="61">
        <v>0.2618</v>
      </c>
      <c r="M400" s="25">
        <f t="shared" si="55"/>
        <v>0.8086</v>
      </c>
      <c r="N400" s="61">
        <v>-0.5468</v>
      </c>
      <c r="O400" s="63">
        <v>0</v>
      </c>
      <c r="P400" s="63">
        <v>0</v>
      </c>
    </row>
    <row r="401" spans="1:16" s="58" customFormat="1" ht="19.5" customHeight="1" outlineLevel="1" thickBot="1">
      <c r="A401" s="35" t="s">
        <v>583</v>
      </c>
      <c r="B401" s="57"/>
      <c r="C401" s="72">
        <f>COUNT(C367:C400)</f>
        <v>34</v>
      </c>
      <c r="D401" s="73"/>
      <c r="E401" s="73">
        <f>SUBTOTAL(9,E367:E400)</f>
        <v>4723.485999999999</v>
      </c>
      <c r="F401" s="74"/>
      <c r="G401" s="75">
        <f aca="true" t="shared" si="56" ref="G401:N401">SUBTOTAL(9,G367:G400)</f>
        <v>508.5486000000001</v>
      </c>
      <c r="H401" s="73">
        <f t="shared" si="56"/>
        <v>4667.118799999999</v>
      </c>
      <c r="I401" s="73">
        <f t="shared" si="56"/>
        <v>37709.179200000006</v>
      </c>
      <c r="J401" s="73">
        <f t="shared" si="56"/>
        <v>33272.47029999999</v>
      </c>
      <c r="K401" s="73">
        <f t="shared" si="56"/>
        <v>1085.3874</v>
      </c>
      <c r="L401" s="73">
        <f t="shared" si="56"/>
        <v>793.5781</v>
      </c>
      <c r="M401" s="73">
        <f t="shared" si="56"/>
        <v>162.04459999999995</v>
      </c>
      <c r="N401" s="73">
        <f t="shared" si="56"/>
        <v>631.5334999999999</v>
      </c>
      <c r="O401" s="76"/>
      <c r="P401" s="76"/>
    </row>
    <row r="402" spans="1:16" s="58" customFormat="1" ht="19.5" customHeight="1" outlineLevel="1">
      <c r="A402" s="35"/>
      <c r="B402" s="57"/>
      <c r="C402" s="77"/>
      <c r="D402" s="78"/>
      <c r="E402" s="50"/>
      <c r="F402" s="47"/>
      <c r="G402" s="33"/>
      <c r="H402" s="50"/>
      <c r="I402" s="50"/>
      <c r="J402" s="50"/>
      <c r="K402" s="50"/>
      <c r="L402" s="50"/>
      <c r="M402" s="33"/>
      <c r="N402" s="50"/>
      <c r="O402" s="79"/>
      <c r="P402" s="79"/>
    </row>
    <row r="403" spans="1:16" s="58" customFormat="1" ht="19.5" customHeight="1" outlineLevel="1">
      <c r="A403" s="35"/>
      <c r="B403" s="57"/>
      <c r="C403" s="77"/>
      <c r="D403" s="40" t="s">
        <v>622</v>
      </c>
      <c r="E403" s="50"/>
      <c r="F403" s="47"/>
      <c r="G403" s="33"/>
      <c r="H403" s="50"/>
      <c r="I403" s="50"/>
      <c r="J403" s="50"/>
      <c r="K403" s="50"/>
      <c r="L403" s="50"/>
      <c r="M403" s="33"/>
      <c r="N403" s="50"/>
      <c r="O403" s="79"/>
      <c r="P403" s="79"/>
    </row>
    <row r="404" spans="1:16" s="58" customFormat="1" ht="19.5" customHeight="1" outlineLevel="1">
      <c r="A404" s="35"/>
      <c r="B404" s="57"/>
      <c r="C404" s="77"/>
      <c r="D404" s="78"/>
      <c r="E404" s="50"/>
      <c r="F404" s="47"/>
      <c r="G404" s="33"/>
      <c r="H404" s="50"/>
      <c r="I404" s="50"/>
      <c r="J404" s="50"/>
      <c r="K404" s="50"/>
      <c r="L404" s="50"/>
      <c r="M404" s="33"/>
      <c r="N404" s="50"/>
      <c r="O404" s="79"/>
      <c r="P404" s="79"/>
    </row>
    <row r="405" spans="1:16" ht="19.5" customHeight="1" outlineLevel="2">
      <c r="A405" s="34" t="s">
        <v>31</v>
      </c>
      <c r="B405" s="41" t="s">
        <v>261</v>
      </c>
      <c r="C405" s="80">
        <f>+C400+1</f>
        <v>337</v>
      </c>
      <c r="D405" s="48" t="s">
        <v>262</v>
      </c>
      <c r="E405" s="52">
        <v>721.629</v>
      </c>
      <c r="F405" s="51">
        <v>10</v>
      </c>
      <c r="G405" s="25">
        <f aca="true" t="shared" si="57" ref="G405:G425">+E405/F405</f>
        <v>72.16290000000001</v>
      </c>
      <c r="H405" s="52">
        <v>1280.34</v>
      </c>
      <c r="I405" s="52">
        <v>1850.176</v>
      </c>
      <c r="J405" s="52">
        <v>1881.918</v>
      </c>
      <c r="K405" s="52">
        <v>8.983</v>
      </c>
      <c r="L405" s="52">
        <v>456.737</v>
      </c>
      <c r="M405" s="25">
        <f>+L405-N405</f>
        <v>176.51100000000002</v>
      </c>
      <c r="N405" s="52">
        <v>280.226</v>
      </c>
      <c r="O405" s="54">
        <v>12.5</v>
      </c>
      <c r="P405" s="54">
        <v>0</v>
      </c>
    </row>
    <row r="406" spans="1:16" ht="19.5" customHeight="1" outlineLevel="2">
      <c r="A406" s="34" t="s">
        <v>31</v>
      </c>
      <c r="B406" s="41" t="s">
        <v>720</v>
      </c>
      <c r="C406" s="42">
        <f>+C405+1</f>
        <v>338</v>
      </c>
      <c r="D406" s="35" t="s">
        <v>721</v>
      </c>
      <c r="E406" s="36">
        <v>1934.6955</v>
      </c>
      <c r="F406" s="37">
        <v>10</v>
      </c>
      <c r="G406" s="39">
        <f>+E406/F406</f>
        <v>193.46955</v>
      </c>
      <c r="H406" s="36">
        <v>2665.7504</v>
      </c>
      <c r="I406" s="36">
        <v>5988.3528</v>
      </c>
      <c r="J406" s="36">
        <v>2665.9655</v>
      </c>
      <c r="K406" s="36">
        <v>139.1269</v>
      </c>
      <c r="L406" s="36">
        <v>929.768</v>
      </c>
      <c r="M406" s="25">
        <f>+L406-N406</f>
        <v>251.19299999999998</v>
      </c>
      <c r="N406" s="36">
        <v>678.575</v>
      </c>
      <c r="O406" s="38">
        <v>10</v>
      </c>
      <c r="P406" s="38">
        <v>10</v>
      </c>
    </row>
    <row r="407" spans="1:16" ht="19.5" customHeight="1" outlineLevel="2">
      <c r="A407" s="34" t="s">
        <v>31</v>
      </c>
      <c r="B407" s="41" t="s">
        <v>263</v>
      </c>
      <c r="C407" s="42">
        <f>+C406+1</f>
        <v>339</v>
      </c>
      <c r="D407" s="35" t="s">
        <v>264</v>
      </c>
      <c r="E407" s="36">
        <v>5624.563</v>
      </c>
      <c r="F407" s="37">
        <v>10</v>
      </c>
      <c r="G407" s="39">
        <f t="shared" si="57"/>
        <v>562.4563</v>
      </c>
      <c r="H407" s="36">
        <v>5839.402</v>
      </c>
      <c r="I407" s="36">
        <v>9202.823</v>
      </c>
      <c r="J407" s="36">
        <v>0</v>
      </c>
      <c r="K407" s="36">
        <v>0</v>
      </c>
      <c r="L407" s="36">
        <v>0</v>
      </c>
      <c r="M407" s="25">
        <f aca="true" t="shared" si="58" ref="M407:M425">+L407-N407</f>
        <v>0</v>
      </c>
      <c r="N407" s="36">
        <v>0</v>
      </c>
      <c r="O407" s="38">
        <v>0</v>
      </c>
      <c r="P407" s="38">
        <v>0</v>
      </c>
    </row>
    <row r="408" spans="1:16" ht="19.5" customHeight="1" outlineLevel="2">
      <c r="A408" s="34" t="s">
        <v>31</v>
      </c>
      <c r="B408" s="41" t="s">
        <v>265</v>
      </c>
      <c r="C408" s="42">
        <f aca="true" t="shared" si="59" ref="C408:C423">+C407+1</f>
        <v>340</v>
      </c>
      <c r="D408" s="35" t="s">
        <v>266</v>
      </c>
      <c r="E408" s="36">
        <v>531.924</v>
      </c>
      <c r="F408" s="37">
        <v>10</v>
      </c>
      <c r="G408" s="39">
        <f t="shared" si="57"/>
        <v>53.1924</v>
      </c>
      <c r="H408" s="36">
        <v>1219.649</v>
      </c>
      <c r="I408" s="36">
        <v>2182.072</v>
      </c>
      <c r="J408" s="36">
        <v>2084.955</v>
      </c>
      <c r="K408" s="36">
        <v>19.075</v>
      </c>
      <c r="L408" s="36">
        <v>573.668</v>
      </c>
      <c r="M408" s="25">
        <f t="shared" si="58"/>
        <v>147.97199999999998</v>
      </c>
      <c r="N408" s="36">
        <v>425.696</v>
      </c>
      <c r="O408" s="38">
        <v>40</v>
      </c>
      <c r="P408" s="38">
        <v>25</v>
      </c>
    </row>
    <row r="409" spans="1:16" ht="19.5" customHeight="1" outlineLevel="2">
      <c r="A409" s="34" t="s">
        <v>31</v>
      </c>
      <c r="B409" s="41" t="s">
        <v>269</v>
      </c>
      <c r="C409" s="42">
        <f t="shared" si="59"/>
        <v>341</v>
      </c>
      <c r="D409" s="35" t="s">
        <v>270</v>
      </c>
      <c r="E409" s="36">
        <v>1676.305</v>
      </c>
      <c r="F409" s="37">
        <v>10</v>
      </c>
      <c r="G409" s="39">
        <f t="shared" si="57"/>
        <v>167.6305</v>
      </c>
      <c r="H409" s="36">
        <v>6419.119</v>
      </c>
      <c r="I409" s="36">
        <v>11714.619</v>
      </c>
      <c r="J409" s="36">
        <v>3882.756</v>
      </c>
      <c r="K409" s="36">
        <v>189.25</v>
      </c>
      <c r="L409" s="36">
        <v>1120.415</v>
      </c>
      <c r="M409" s="25">
        <f t="shared" si="58"/>
        <v>325.9219999999999</v>
      </c>
      <c r="N409" s="36">
        <v>794.493</v>
      </c>
      <c r="O409" s="38">
        <v>15</v>
      </c>
      <c r="P409" s="38">
        <v>10</v>
      </c>
    </row>
    <row r="410" spans="1:16" ht="19.5" customHeight="1" outlineLevel="2">
      <c r="A410" s="34" t="s">
        <v>31</v>
      </c>
      <c r="B410" s="41" t="s">
        <v>267</v>
      </c>
      <c r="C410" s="42">
        <f t="shared" si="59"/>
        <v>342</v>
      </c>
      <c r="D410" s="35" t="s">
        <v>268</v>
      </c>
      <c r="E410" s="36">
        <v>438.556</v>
      </c>
      <c r="F410" s="37">
        <v>10</v>
      </c>
      <c r="G410" s="39">
        <f t="shared" si="57"/>
        <v>43.855599999999995</v>
      </c>
      <c r="H410" s="36">
        <v>89.118</v>
      </c>
      <c r="I410" s="36">
        <v>3192.711</v>
      </c>
      <c r="J410" s="36">
        <v>860.376</v>
      </c>
      <c r="K410" s="36">
        <v>137.276</v>
      </c>
      <c r="L410" s="36">
        <v>10.283</v>
      </c>
      <c r="M410" s="25">
        <f t="shared" si="58"/>
        <v>-8.043000000000001</v>
      </c>
      <c r="N410" s="36">
        <v>18.326</v>
      </c>
      <c r="O410" s="38">
        <v>0</v>
      </c>
      <c r="P410" s="38">
        <v>0</v>
      </c>
    </row>
    <row r="411" spans="1:16" ht="19.5" customHeight="1" outlineLevel="2">
      <c r="A411" s="34" t="s">
        <v>31</v>
      </c>
      <c r="B411" s="41" t="s">
        <v>291</v>
      </c>
      <c r="C411" s="42">
        <f t="shared" si="59"/>
        <v>343</v>
      </c>
      <c r="D411" s="35" t="s">
        <v>292</v>
      </c>
      <c r="E411" s="36">
        <v>678.399</v>
      </c>
      <c r="F411" s="37">
        <v>10</v>
      </c>
      <c r="G411" s="39">
        <f t="shared" si="57"/>
        <v>67.8399</v>
      </c>
      <c r="H411" s="36">
        <v>-577.146</v>
      </c>
      <c r="I411" s="36">
        <v>2380.844</v>
      </c>
      <c r="J411" s="36">
        <v>812.211</v>
      </c>
      <c r="K411" s="36">
        <v>59.564</v>
      </c>
      <c r="L411" s="36">
        <v>35.568</v>
      </c>
      <c r="M411" s="25">
        <f t="shared" si="58"/>
        <v>-10.301000000000002</v>
      </c>
      <c r="N411" s="36">
        <v>45.869</v>
      </c>
      <c r="O411" s="38">
        <v>0</v>
      </c>
      <c r="P411" s="38">
        <v>0</v>
      </c>
    </row>
    <row r="412" spans="1:16" ht="19.5" customHeight="1" outlineLevel="2">
      <c r="A412" s="34" t="s">
        <v>31</v>
      </c>
      <c r="B412" s="41" t="s">
        <v>271</v>
      </c>
      <c r="C412" s="42">
        <f t="shared" si="59"/>
        <v>344</v>
      </c>
      <c r="D412" s="35" t="s">
        <v>272</v>
      </c>
      <c r="E412" s="36">
        <v>380.927</v>
      </c>
      <c r="F412" s="37">
        <v>10</v>
      </c>
      <c r="G412" s="39">
        <f t="shared" si="57"/>
        <v>38.0927</v>
      </c>
      <c r="H412" s="36">
        <v>463.091</v>
      </c>
      <c r="I412" s="36">
        <v>1697.907</v>
      </c>
      <c r="J412" s="36">
        <v>573.735</v>
      </c>
      <c r="K412" s="36">
        <v>20.507</v>
      </c>
      <c r="L412" s="36">
        <v>125.648</v>
      </c>
      <c r="M412" s="25">
        <f t="shared" si="58"/>
        <v>123.79299999999999</v>
      </c>
      <c r="N412" s="36">
        <v>1.855</v>
      </c>
      <c r="O412" s="38">
        <v>10</v>
      </c>
      <c r="P412" s="38">
        <v>0</v>
      </c>
    </row>
    <row r="413" spans="1:16" ht="19.5" customHeight="1" outlineLevel="2">
      <c r="A413" s="34" t="s">
        <v>31</v>
      </c>
      <c r="B413" s="41" t="s">
        <v>273</v>
      </c>
      <c r="C413" s="42">
        <f t="shared" si="59"/>
        <v>345</v>
      </c>
      <c r="D413" s="35" t="s">
        <v>274</v>
      </c>
      <c r="E413" s="36">
        <v>3707.43</v>
      </c>
      <c r="F413" s="37">
        <v>10</v>
      </c>
      <c r="G413" s="39">
        <f t="shared" si="57"/>
        <v>370.743</v>
      </c>
      <c r="H413" s="36">
        <v>1939.134</v>
      </c>
      <c r="I413" s="36">
        <v>5910.353</v>
      </c>
      <c r="J413" s="36">
        <v>2296.231</v>
      </c>
      <c r="K413" s="36">
        <v>204.222</v>
      </c>
      <c r="L413" s="36">
        <v>-243.291</v>
      </c>
      <c r="M413" s="25">
        <f t="shared" si="58"/>
        <v>-557.4390000000001</v>
      </c>
      <c r="N413" s="36">
        <v>314.148</v>
      </c>
      <c r="O413" s="38">
        <v>0</v>
      </c>
      <c r="P413" s="38">
        <v>0</v>
      </c>
    </row>
    <row r="414" spans="1:16" ht="19.5" customHeight="1" outlineLevel="2">
      <c r="A414" s="34" t="s">
        <v>31</v>
      </c>
      <c r="B414" s="41" t="s">
        <v>275</v>
      </c>
      <c r="C414" s="42">
        <f t="shared" si="59"/>
        <v>346</v>
      </c>
      <c r="D414" s="35" t="s">
        <v>276</v>
      </c>
      <c r="E414" s="36">
        <v>456</v>
      </c>
      <c r="F414" s="37">
        <v>10</v>
      </c>
      <c r="G414" s="39">
        <f t="shared" si="57"/>
        <v>45.6</v>
      </c>
      <c r="H414" s="36">
        <v>510.741</v>
      </c>
      <c r="I414" s="36">
        <v>1241.581</v>
      </c>
      <c r="J414" s="36">
        <v>1381.199</v>
      </c>
      <c r="K414" s="36">
        <v>42.095</v>
      </c>
      <c r="L414" s="36">
        <v>136.958</v>
      </c>
      <c r="M414" s="25">
        <f t="shared" si="58"/>
        <v>44.429</v>
      </c>
      <c r="N414" s="36">
        <v>92.529</v>
      </c>
      <c r="O414" s="38">
        <v>10</v>
      </c>
      <c r="P414" s="38">
        <v>0</v>
      </c>
    </row>
    <row r="415" spans="1:16" ht="19.5" customHeight="1" outlineLevel="2">
      <c r="A415" s="34" t="s">
        <v>31</v>
      </c>
      <c r="B415" s="41" t="s">
        <v>277</v>
      </c>
      <c r="C415" s="42">
        <f t="shared" si="59"/>
        <v>347</v>
      </c>
      <c r="D415" s="35" t="s">
        <v>278</v>
      </c>
      <c r="E415" s="36">
        <v>368.764</v>
      </c>
      <c r="F415" s="37">
        <v>10</v>
      </c>
      <c r="G415" s="39">
        <f t="shared" si="57"/>
        <v>36.876400000000004</v>
      </c>
      <c r="H415" s="36">
        <v>66.875</v>
      </c>
      <c r="I415" s="36">
        <v>1799.105</v>
      </c>
      <c r="J415" s="36">
        <v>1164.889</v>
      </c>
      <c r="K415" s="36">
        <v>43.939</v>
      </c>
      <c r="L415" s="36">
        <v>112.894</v>
      </c>
      <c r="M415" s="25">
        <f t="shared" si="58"/>
        <v>-2.428999999999988</v>
      </c>
      <c r="N415" s="36">
        <v>115.323</v>
      </c>
      <c r="O415" s="38">
        <v>0</v>
      </c>
      <c r="P415" s="38">
        <v>0</v>
      </c>
    </row>
    <row r="416" spans="1:16" ht="19.5" customHeight="1" outlineLevel="2">
      <c r="A416" s="34" t="s">
        <v>31</v>
      </c>
      <c r="B416" s="41" t="s">
        <v>279</v>
      </c>
      <c r="C416" s="42">
        <f t="shared" si="59"/>
        <v>348</v>
      </c>
      <c r="D416" s="35" t="s">
        <v>280</v>
      </c>
      <c r="E416" s="36">
        <v>560</v>
      </c>
      <c r="F416" s="37">
        <v>10</v>
      </c>
      <c r="G416" s="39">
        <f t="shared" si="57"/>
        <v>56</v>
      </c>
      <c r="H416" s="36">
        <v>168.271</v>
      </c>
      <c r="I416" s="36">
        <v>700.016</v>
      </c>
      <c r="J416" s="36">
        <v>1111.307</v>
      </c>
      <c r="K416" s="36">
        <v>0.397</v>
      </c>
      <c r="L416" s="36">
        <v>121.698</v>
      </c>
      <c r="M416" s="25">
        <f t="shared" si="58"/>
        <v>37</v>
      </c>
      <c r="N416" s="36">
        <v>84.698</v>
      </c>
      <c r="O416" s="38">
        <v>7.5</v>
      </c>
      <c r="P416" s="38">
        <v>0</v>
      </c>
    </row>
    <row r="417" spans="1:16" ht="19.5" customHeight="1" outlineLevel="2">
      <c r="A417" s="34" t="s">
        <v>31</v>
      </c>
      <c r="B417" s="41" t="s">
        <v>32</v>
      </c>
      <c r="C417" s="42">
        <f t="shared" si="59"/>
        <v>349</v>
      </c>
      <c r="D417" s="35" t="s">
        <v>33</v>
      </c>
      <c r="E417" s="36">
        <v>329</v>
      </c>
      <c r="F417" s="37">
        <v>10</v>
      </c>
      <c r="G417" s="39">
        <f t="shared" si="57"/>
        <v>32.9</v>
      </c>
      <c r="H417" s="36">
        <v>695.231</v>
      </c>
      <c r="I417" s="36">
        <v>1422.957</v>
      </c>
      <c r="J417" s="36">
        <v>1397.871</v>
      </c>
      <c r="K417" s="36">
        <v>24.374</v>
      </c>
      <c r="L417" s="36">
        <v>395.274</v>
      </c>
      <c r="M417" s="25">
        <f t="shared" si="58"/>
        <v>102.61700000000002</v>
      </c>
      <c r="N417" s="36">
        <v>292.657</v>
      </c>
      <c r="O417" s="38">
        <v>30</v>
      </c>
      <c r="P417" s="38">
        <v>50</v>
      </c>
    </row>
    <row r="418" spans="1:16" ht="19.5" customHeight="1" outlineLevel="2">
      <c r="A418" s="34" t="s">
        <v>31</v>
      </c>
      <c r="B418" s="41" t="s">
        <v>281</v>
      </c>
      <c r="C418" s="42">
        <f t="shared" si="59"/>
        <v>350</v>
      </c>
      <c r="D418" s="35" t="s">
        <v>282</v>
      </c>
      <c r="E418" s="36">
        <v>2450</v>
      </c>
      <c r="F418" s="37">
        <v>10</v>
      </c>
      <c r="G418" s="39">
        <f t="shared" si="57"/>
        <v>245</v>
      </c>
      <c r="H418" s="36">
        <v>4307.096</v>
      </c>
      <c r="I418" s="36">
        <v>7039.92</v>
      </c>
      <c r="J418" s="36">
        <v>2907.807</v>
      </c>
      <c r="K418" s="36">
        <v>10.842</v>
      </c>
      <c r="L418" s="36">
        <v>971.101</v>
      </c>
      <c r="M418" s="25">
        <f t="shared" si="58"/>
        <v>285.33900000000006</v>
      </c>
      <c r="N418" s="36">
        <v>685.762</v>
      </c>
      <c r="O418" s="38">
        <v>0</v>
      </c>
      <c r="P418" s="38">
        <v>7.5</v>
      </c>
    </row>
    <row r="419" spans="1:16" ht="19.5" customHeight="1" outlineLevel="2">
      <c r="A419" s="34" t="s">
        <v>31</v>
      </c>
      <c r="B419" s="41" t="s">
        <v>283</v>
      </c>
      <c r="C419" s="42">
        <f t="shared" si="59"/>
        <v>351</v>
      </c>
      <c r="D419" s="35" t="s">
        <v>284</v>
      </c>
      <c r="E419" s="36">
        <v>1804.913</v>
      </c>
      <c r="F419" s="37">
        <v>10</v>
      </c>
      <c r="G419" s="39">
        <f t="shared" si="57"/>
        <v>180.4913</v>
      </c>
      <c r="H419" s="36">
        <v>3426.807</v>
      </c>
      <c r="I419" s="36">
        <v>7087.608</v>
      </c>
      <c r="J419" s="36">
        <v>3375.799</v>
      </c>
      <c r="K419" s="36">
        <v>310.839</v>
      </c>
      <c r="L419" s="36">
        <v>751.507</v>
      </c>
      <c r="M419" s="25">
        <f t="shared" si="58"/>
        <v>264.03499999999997</v>
      </c>
      <c r="N419" s="36">
        <v>487.472</v>
      </c>
      <c r="O419" s="38">
        <v>15</v>
      </c>
      <c r="P419" s="38">
        <v>0</v>
      </c>
    </row>
    <row r="420" spans="1:16" ht="19.5" customHeight="1" outlineLevel="2">
      <c r="A420" s="34" t="s">
        <v>31</v>
      </c>
      <c r="B420" s="41" t="s">
        <v>285</v>
      </c>
      <c r="C420" s="42">
        <f t="shared" si="59"/>
        <v>352</v>
      </c>
      <c r="D420" s="35" t="s">
        <v>286</v>
      </c>
      <c r="E420" s="36">
        <v>123.2</v>
      </c>
      <c r="F420" s="37">
        <v>10</v>
      </c>
      <c r="G420" s="39">
        <f t="shared" si="57"/>
        <v>12.32</v>
      </c>
      <c r="H420" s="36">
        <v>-764.283</v>
      </c>
      <c r="I420" s="36">
        <v>463.032</v>
      </c>
      <c r="J420" s="36">
        <v>0</v>
      </c>
      <c r="K420" s="36">
        <v>66.105</v>
      </c>
      <c r="L420" s="36">
        <v>-97.558</v>
      </c>
      <c r="M420" s="25">
        <f t="shared" si="58"/>
        <v>5.135999999999996</v>
      </c>
      <c r="N420" s="36">
        <v>-102.694</v>
      </c>
      <c r="O420" s="38">
        <v>0</v>
      </c>
      <c r="P420" s="38">
        <v>0</v>
      </c>
    </row>
    <row r="421" spans="1:16" ht="19.5" customHeight="1" outlineLevel="2">
      <c r="A421" s="34" t="s">
        <v>31</v>
      </c>
      <c r="B421" s="41" t="s">
        <v>287</v>
      </c>
      <c r="C421" s="42">
        <f t="shared" si="59"/>
        <v>353</v>
      </c>
      <c r="D421" s="35" t="s">
        <v>288</v>
      </c>
      <c r="E421" s="36">
        <v>64</v>
      </c>
      <c r="F421" s="37">
        <v>10</v>
      </c>
      <c r="G421" s="39">
        <f t="shared" si="57"/>
        <v>6.4</v>
      </c>
      <c r="H421" s="36">
        <v>-11.074</v>
      </c>
      <c r="I421" s="36">
        <v>397.677</v>
      </c>
      <c r="J421" s="36">
        <v>129.949</v>
      </c>
      <c r="K421" s="36">
        <v>5.388</v>
      </c>
      <c r="L421" s="36">
        <v>-14.794</v>
      </c>
      <c r="M421" s="25">
        <f t="shared" si="58"/>
        <v>-5.362</v>
      </c>
      <c r="N421" s="36">
        <v>-9.432</v>
      </c>
      <c r="O421" s="38">
        <v>0</v>
      </c>
      <c r="P421" s="38">
        <v>0</v>
      </c>
    </row>
    <row r="422" spans="1:16" ht="19.5" customHeight="1" outlineLevel="2">
      <c r="A422" s="34" t="s">
        <v>31</v>
      </c>
      <c r="B422" s="41"/>
      <c r="C422" s="42">
        <f t="shared" si="59"/>
        <v>354</v>
      </c>
      <c r="D422" s="35" t="s">
        <v>698</v>
      </c>
      <c r="E422" s="36">
        <v>825</v>
      </c>
      <c r="F422" s="37">
        <v>10</v>
      </c>
      <c r="G422" s="39">
        <f>+E422/F422</f>
        <v>82.5</v>
      </c>
      <c r="H422" s="36">
        <v>848.54</v>
      </c>
      <c r="I422" s="36">
        <v>6551.621</v>
      </c>
      <c r="J422" s="36">
        <v>1382.053</v>
      </c>
      <c r="K422" s="36">
        <v>17.625</v>
      </c>
      <c r="L422" s="36">
        <v>-287.84</v>
      </c>
      <c r="M422" s="25">
        <f t="shared" si="58"/>
        <v>-111.20599999999999</v>
      </c>
      <c r="N422" s="36">
        <v>-176.634</v>
      </c>
      <c r="O422" s="38">
        <v>0</v>
      </c>
      <c r="P422" s="38">
        <v>0</v>
      </c>
    </row>
    <row r="423" spans="1:16" ht="19.5" customHeight="1" outlineLevel="2">
      <c r="A423" s="34" t="s">
        <v>31</v>
      </c>
      <c r="B423" s="41" t="s">
        <v>289</v>
      </c>
      <c r="C423" s="42">
        <f t="shared" si="59"/>
        <v>355</v>
      </c>
      <c r="D423" s="60" t="s">
        <v>290</v>
      </c>
      <c r="E423" s="61">
        <v>954.371</v>
      </c>
      <c r="F423" s="62">
        <v>10</v>
      </c>
      <c r="G423" s="64">
        <f t="shared" si="57"/>
        <v>95.4371</v>
      </c>
      <c r="H423" s="61">
        <v>545.243</v>
      </c>
      <c r="I423" s="61">
        <v>4274.65</v>
      </c>
      <c r="J423" s="61">
        <v>1322.728</v>
      </c>
      <c r="K423" s="61">
        <v>117.421</v>
      </c>
      <c r="L423" s="61">
        <v>238.218</v>
      </c>
      <c r="M423" s="25">
        <f t="shared" si="58"/>
        <v>-186.047</v>
      </c>
      <c r="N423" s="61">
        <v>424.265</v>
      </c>
      <c r="O423" s="63">
        <v>0</v>
      </c>
      <c r="P423" s="63">
        <v>0</v>
      </c>
    </row>
    <row r="424" spans="1:16" ht="19.5" customHeight="1" outlineLevel="2">
      <c r="A424" s="34" t="s">
        <v>31</v>
      </c>
      <c r="B424" s="41"/>
      <c r="C424" s="59">
        <f>+C423+1</f>
        <v>356</v>
      </c>
      <c r="D424" s="60" t="s">
        <v>697</v>
      </c>
      <c r="E424" s="61">
        <v>1850</v>
      </c>
      <c r="F424" s="62">
        <v>10</v>
      </c>
      <c r="G424" s="64">
        <f>+E424/F424</f>
        <v>185</v>
      </c>
      <c r="H424" s="61">
        <v>1458.805</v>
      </c>
      <c r="I424" s="61">
        <v>6335.763</v>
      </c>
      <c r="J424" s="61">
        <v>666.61</v>
      </c>
      <c r="K424" s="61">
        <v>17.129</v>
      </c>
      <c r="L424" s="61">
        <v>-178.553</v>
      </c>
      <c r="M424" s="25">
        <f t="shared" si="58"/>
        <v>212.642</v>
      </c>
      <c r="N424" s="61">
        <v>-391.195</v>
      </c>
      <c r="O424" s="63">
        <v>0</v>
      </c>
      <c r="P424" s="63">
        <v>0</v>
      </c>
    </row>
    <row r="425" spans="1:16" ht="19.5" customHeight="1" outlineLevel="2" thickBot="1">
      <c r="A425" s="34" t="s">
        <v>31</v>
      </c>
      <c r="B425" s="41"/>
      <c r="C425" s="59">
        <f>+C424+1</f>
        <v>357</v>
      </c>
      <c r="D425" s="60" t="s">
        <v>654</v>
      </c>
      <c r="E425" s="61">
        <v>1700</v>
      </c>
      <c r="F425" s="62">
        <v>10</v>
      </c>
      <c r="G425" s="64">
        <f t="shared" si="57"/>
        <v>170</v>
      </c>
      <c r="H425" s="61">
        <v>844.406</v>
      </c>
      <c r="I425" s="61">
        <v>2918.989</v>
      </c>
      <c r="J425" s="61">
        <v>700.709</v>
      </c>
      <c r="K425" s="61">
        <v>47.604</v>
      </c>
      <c r="L425" s="61">
        <v>-241.982</v>
      </c>
      <c r="M425" s="25">
        <f t="shared" si="58"/>
        <v>-0.6839999999999975</v>
      </c>
      <c r="N425" s="61">
        <v>-241.298</v>
      </c>
      <c r="O425" s="63">
        <v>0</v>
      </c>
      <c r="P425" s="63">
        <v>0</v>
      </c>
    </row>
    <row r="426" spans="1:16" s="58" customFormat="1" ht="19.5" customHeight="1" outlineLevel="1" thickBot="1">
      <c r="A426" s="35" t="s">
        <v>584</v>
      </c>
      <c r="B426" s="57"/>
      <c r="C426" s="72">
        <f>COUNT(C405:C425)</f>
        <v>21</v>
      </c>
      <c r="D426" s="73"/>
      <c r="E426" s="73">
        <f>SUBTOTAL(9,E405:E425)</f>
        <v>27179.6765</v>
      </c>
      <c r="F426" s="74"/>
      <c r="G426" s="75">
        <f aca="true" t="shared" si="60" ref="G426:N426">SUBTOTAL(9,G405:G425)</f>
        <v>2717.9676500000005</v>
      </c>
      <c r="H426" s="73">
        <f t="shared" si="60"/>
        <v>31435.1154</v>
      </c>
      <c r="I426" s="73">
        <f t="shared" si="60"/>
        <v>84352.77680000002</v>
      </c>
      <c r="J426" s="73">
        <f t="shared" si="60"/>
        <v>30599.068499999998</v>
      </c>
      <c r="K426" s="73">
        <f t="shared" si="60"/>
        <v>1481.7619</v>
      </c>
      <c r="L426" s="73">
        <f t="shared" si="60"/>
        <v>4915.718999999999</v>
      </c>
      <c r="M426" s="75">
        <f t="shared" si="60"/>
        <v>1095.0779999999997</v>
      </c>
      <c r="N426" s="73">
        <f t="shared" si="60"/>
        <v>3820.6409999999996</v>
      </c>
      <c r="O426" s="76"/>
      <c r="P426" s="76"/>
    </row>
    <row r="427" spans="1:16" s="58" customFormat="1" ht="19.5" customHeight="1" outlineLevel="1">
      <c r="A427" s="35"/>
      <c r="B427" s="57"/>
      <c r="C427" s="77"/>
      <c r="D427" s="78"/>
      <c r="E427" s="50"/>
      <c r="F427" s="47"/>
      <c r="G427" s="33"/>
      <c r="H427" s="50"/>
      <c r="I427" s="50"/>
      <c r="J427" s="50"/>
      <c r="K427" s="50"/>
      <c r="L427" s="50"/>
      <c r="M427" s="33"/>
      <c r="N427" s="50"/>
      <c r="O427" s="79"/>
      <c r="P427" s="79"/>
    </row>
    <row r="428" spans="1:16" s="58" customFormat="1" ht="19.5" customHeight="1" outlineLevel="1">
      <c r="A428" s="35"/>
      <c r="B428" s="57"/>
      <c r="C428" s="77"/>
      <c r="D428" s="40" t="s">
        <v>623</v>
      </c>
      <c r="E428" s="50"/>
      <c r="F428" s="47"/>
      <c r="G428" s="33"/>
      <c r="H428" s="50"/>
      <c r="I428" s="50"/>
      <c r="J428" s="50"/>
      <c r="K428" s="50"/>
      <c r="L428" s="50"/>
      <c r="M428" s="33"/>
      <c r="N428" s="50"/>
      <c r="O428" s="79"/>
      <c r="P428" s="79"/>
    </row>
    <row r="429" spans="1:16" s="58" customFormat="1" ht="19.5" customHeight="1" outlineLevel="1">
      <c r="A429" s="35"/>
      <c r="B429" s="57"/>
      <c r="C429" s="77"/>
      <c r="D429" s="78"/>
      <c r="E429" s="50"/>
      <c r="F429" s="47"/>
      <c r="G429" s="33"/>
      <c r="H429" s="50"/>
      <c r="I429" s="50"/>
      <c r="J429" s="50"/>
      <c r="K429" s="50"/>
      <c r="L429" s="50"/>
      <c r="M429" s="33"/>
      <c r="N429" s="50"/>
      <c r="O429" s="79"/>
      <c r="P429" s="79"/>
    </row>
    <row r="430" spans="1:16" ht="19.5" customHeight="1" outlineLevel="2">
      <c r="A430" s="34" t="s">
        <v>46</v>
      </c>
      <c r="B430" s="41" t="s">
        <v>293</v>
      </c>
      <c r="C430" s="80">
        <f>+C425+1</f>
        <v>358</v>
      </c>
      <c r="D430" s="48" t="s">
        <v>294</v>
      </c>
      <c r="E430" s="52">
        <v>12.018</v>
      </c>
      <c r="F430" s="51">
        <v>10</v>
      </c>
      <c r="G430" s="25">
        <f>+E430/F430</f>
        <v>1.2018</v>
      </c>
      <c r="H430" s="52">
        <v>-60.029</v>
      </c>
      <c r="I430" s="52">
        <v>26.086</v>
      </c>
      <c r="J430" s="52">
        <v>5.723</v>
      </c>
      <c r="K430" s="52">
        <v>0</v>
      </c>
      <c r="L430" s="52">
        <v>0.977</v>
      </c>
      <c r="M430" s="25">
        <f>+L430-N430</f>
        <v>0.34199999999999997</v>
      </c>
      <c r="N430" s="52">
        <v>0.635</v>
      </c>
      <c r="O430" s="54">
        <v>0</v>
      </c>
      <c r="P430" s="54">
        <v>0</v>
      </c>
    </row>
    <row r="431" spans="1:16" ht="19.5" customHeight="1" outlineLevel="2">
      <c r="A431" s="34" t="s">
        <v>46</v>
      </c>
      <c r="B431" s="41" t="s">
        <v>47</v>
      </c>
      <c r="C431" s="42">
        <f>+C430+1</f>
        <v>359</v>
      </c>
      <c r="D431" s="35" t="s">
        <v>48</v>
      </c>
      <c r="E431" s="36">
        <v>513.169</v>
      </c>
      <c r="F431" s="37">
        <v>10</v>
      </c>
      <c r="G431" s="39">
        <f>+E431/F431</f>
        <v>51.3169</v>
      </c>
      <c r="H431" s="36">
        <v>2554.806</v>
      </c>
      <c r="I431" s="36">
        <v>5022.41</v>
      </c>
      <c r="J431" s="36">
        <v>17307.599</v>
      </c>
      <c r="K431" s="36">
        <v>19.166</v>
      </c>
      <c r="L431" s="36">
        <v>1929.107</v>
      </c>
      <c r="M431" s="25">
        <f>+L431-N431</f>
        <v>651.363</v>
      </c>
      <c r="N431" s="36">
        <v>1277.744</v>
      </c>
      <c r="O431" s="38">
        <v>125</v>
      </c>
      <c r="P431" s="38">
        <v>0</v>
      </c>
    </row>
    <row r="432" spans="1:16" ht="19.5" customHeight="1" outlineLevel="2">
      <c r="A432" s="34" t="s">
        <v>46</v>
      </c>
      <c r="B432" s="41" t="s">
        <v>833</v>
      </c>
      <c r="C432" s="42">
        <f>+C431+1</f>
        <v>360</v>
      </c>
      <c r="D432" s="35" t="s">
        <v>834</v>
      </c>
      <c r="E432" s="36">
        <v>2554.938</v>
      </c>
      <c r="F432" s="37">
        <v>10</v>
      </c>
      <c r="G432" s="39">
        <f>+E432/F432</f>
        <v>255.49380000000002</v>
      </c>
      <c r="H432" s="36">
        <v>3262.823</v>
      </c>
      <c r="I432" s="36">
        <v>7024.765</v>
      </c>
      <c r="J432" s="36">
        <v>25452.634</v>
      </c>
      <c r="K432" s="36">
        <v>36.542</v>
      </c>
      <c r="L432" s="36">
        <v>1056.039</v>
      </c>
      <c r="M432" s="25">
        <f>+L432-N432</f>
        <v>390.812</v>
      </c>
      <c r="N432" s="36">
        <v>665.227</v>
      </c>
      <c r="O432" s="38">
        <v>22</v>
      </c>
      <c r="P432" s="38">
        <v>0</v>
      </c>
    </row>
    <row r="433" spans="1:16" ht="19.5" customHeight="1" outlineLevel="2">
      <c r="A433" s="34" t="s">
        <v>46</v>
      </c>
      <c r="B433" s="41" t="s">
        <v>295</v>
      </c>
      <c r="C433" s="42">
        <f>+C432+1</f>
        <v>361</v>
      </c>
      <c r="D433" s="35" t="s">
        <v>296</v>
      </c>
      <c r="E433" s="36">
        <v>6</v>
      </c>
      <c r="F433" s="37">
        <v>5</v>
      </c>
      <c r="G433" s="39">
        <f>+E433/F433</f>
        <v>1.2</v>
      </c>
      <c r="H433" s="36">
        <v>4.614</v>
      </c>
      <c r="I433" s="36">
        <v>22.609</v>
      </c>
      <c r="J433" s="36">
        <v>56.23</v>
      </c>
      <c r="K433" s="36">
        <v>0.039</v>
      </c>
      <c r="L433" s="36">
        <v>2.345</v>
      </c>
      <c r="M433" s="25">
        <f>+L433-N433</f>
        <v>0.5830000000000002</v>
      </c>
      <c r="N433" s="36">
        <v>1.762</v>
      </c>
      <c r="O433" s="38">
        <v>10</v>
      </c>
      <c r="P433" s="38">
        <v>0</v>
      </c>
    </row>
    <row r="434" spans="1:16" ht="19.5" customHeight="1" outlineLevel="2" thickBot="1">
      <c r="A434" s="34" t="s">
        <v>46</v>
      </c>
      <c r="B434" s="41" t="s">
        <v>297</v>
      </c>
      <c r="C434" s="71">
        <f>+C433+1</f>
        <v>362</v>
      </c>
      <c r="D434" s="60" t="s">
        <v>298</v>
      </c>
      <c r="E434" s="61">
        <v>8</v>
      </c>
      <c r="F434" s="62">
        <v>10</v>
      </c>
      <c r="G434" s="64">
        <f>+E434/F434</f>
        <v>0.8</v>
      </c>
      <c r="H434" s="61">
        <v>-16.269</v>
      </c>
      <c r="I434" s="61">
        <v>1.199</v>
      </c>
      <c r="J434" s="61">
        <v>0</v>
      </c>
      <c r="K434" s="61">
        <v>0</v>
      </c>
      <c r="L434" s="61">
        <v>-0.109</v>
      </c>
      <c r="M434" s="25">
        <f>+L434-N434</f>
        <v>0</v>
      </c>
      <c r="N434" s="61">
        <v>-0.109</v>
      </c>
      <c r="O434" s="63">
        <v>0</v>
      </c>
      <c r="P434" s="63">
        <v>0</v>
      </c>
    </row>
    <row r="435" spans="1:16" s="58" customFormat="1" ht="19.5" customHeight="1" outlineLevel="1" thickBot="1">
      <c r="A435" s="35" t="s">
        <v>585</v>
      </c>
      <c r="B435" s="57"/>
      <c r="C435" s="72">
        <f>COUNT(C430:C434)</f>
        <v>5</v>
      </c>
      <c r="D435" s="73"/>
      <c r="E435" s="73">
        <f>SUBTOTAL(9,E430:E434)</f>
        <v>3094.125</v>
      </c>
      <c r="F435" s="74"/>
      <c r="G435" s="75">
        <f aca="true" t="shared" si="61" ref="G435:N435">SUBTOTAL(9,G430:G434)</f>
        <v>310.01250000000005</v>
      </c>
      <c r="H435" s="73">
        <f t="shared" si="61"/>
        <v>5745.945</v>
      </c>
      <c r="I435" s="73">
        <f t="shared" si="61"/>
        <v>12097.069000000001</v>
      </c>
      <c r="J435" s="73">
        <f t="shared" si="61"/>
        <v>42822.186</v>
      </c>
      <c r="K435" s="73">
        <f t="shared" si="61"/>
        <v>55.747</v>
      </c>
      <c r="L435" s="73">
        <f t="shared" si="61"/>
        <v>2988.359</v>
      </c>
      <c r="M435" s="75">
        <f t="shared" si="61"/>
        <v>1043.1000000000001</v>
      </c>
      <c r="N435" s="73">
        <f t="shared" si="61"/>
        <v>1945.2589999999998</v>
      </c>
      <c r="O435" s="76"/>
      <c r="P435" s="76"/>
    </row>
    <row r="436" spans="1:16" s="58" customFormat="1" ht="19.5" customHeight="1" outlineLevel="1">
      <c r="A436" s="35"/>
      <c r="B436" s="57"/>
      <c r="C436" s="77"/>
      <c r="D436" s="78"/>
      <c r="E436" s="50"/>
      <c r="F436" s="47"/>
      <c r="G436" s="33"/>
      <c r="H436" s="50"/>
      <c r="I436" s="50"/>
      <c r="J436" s="50"/>
      <c r="K436" s="50"/>
      <c r="L436" s="50"/>
      <c r="M436" s="33"/>
      <c r="N436" s="50"/>
      <c r="O436" s="79"/>
      <c r="P436" s="79"/>
    </row>
    <row r="437" spans="1:16" s="58" customFormat="1" ht="19.5" customHeight="1" outlineLevel="1">
      <c r="A437" s="35"/>
      <c r="B437" s="57"/>
      <c r="C437" s="77"/>
      <c r="D437" s="40" t="s">
        <v>624</v>
      </c>
      <c r="E437" s="50"/>
      <c r="F437" s="47"/>
      <c r="G437" s="33"/>
      <c r="H437" s="50"/>
      <c r="I437" s="50"/>
      <c r="J437" s="50"/>
      <c r="K437" s="50"/>
      <c r="L437" s="50"/>
      <c r="M437" s="33"/>
      <c r="N437" s="50"/>
      <c r="O437" s="79"/>
      <c r="P437" s="79"/>
    </row>
    <row r="438" spans="1:16" s="58" customFormat="1" ht="19.5" customHeight="1" outlineLevel="1">
      <c r="A438" s="35"/>
      <c r="B438" s="57"/>
      <c r="C438" s="77"/>
      <c r="D438" s="78"/>
      <c r="E438" s="50"/>
      <c r="F438" s="47"/>
      <c r="G438" s="33"/>
      <c r="H438" s="50"/>
      <c r="I438" s="50"/>
      <c r="J438" s="50"/>
      <c r="K438" s="50"/>
      <c r="L438" s="50"/>
      <c r="M438" s="33"/>
      <c r="N438" s="50"/>
      <c r="O438" s="79"/>
      <c r="P438" s="79"/>
    </row>
    <row r="439" spans="1:16" ht="19.5" customHeight="1" outlineLevel="2">
      <c r="A439" s="34" t="s">
        <v>34</v>
      </c>
      <c r="B439" s="41" t="s">
        <v>186</v>
      </c>
      <c r="C439" s="80">
        <f>+C434+1</f>
        <v>363</v>
      </c>
      <c r="D439" s="48" t="s">
        <v>187</v>
      </c>
      <c r="E439" s="52">
        <v>291.6</v>
      </c>
      <c r="F439" s="51">
        <v>10</v>
      </c>
      <c r="G439" s="25">
        <f>+E439/F439</f>
        <v>29.160000000000004</v>
      </c>
      <c r="H439" s="52">
        <v>1503.378</v>
      </c>
      <c r="I439" s="52">
        <v>12354.235</v>
      </c>
      <c r="J439" s="52">
        <v>25412.728</v>
      </c>
      <c r="K439" s="52">
        <v>11.725</v>
      </c>
      <c r="L439" s="52">
        <v>775.649</v>
      </c>
      <c r="M439" s="25">
        <f>+L439-N439</f>
        <v>383.693</v>
      </c>
      <c r="N439" s="52">
        <v>391.956</v>
      </c>
      <c r="O439" s="54">
        <v>50</v>
      </c>
      <c r="P439" s="54">
        <v>0</v>
      </c>
    </row>
    <row r="440" spans="1:16" ht="19.5" customHeight="1" outlineLevel="2">
      <c r="A440" s="34" t="s">
        <v>34</v>
      </c>
      <c r="B440" s="41" t="s">
        <v>299</v>
      </c>
      <c r="C440" s="42">
        <f>+C439+1</f>
        <v>364</v>
      </c>
      <c r="D440" s="35" t="s">
        <v>300</v>
      </c>
      <c r="E440" s="36">
        <v>1750.466</v>
      </c>
      <c r="F440" s="37">
        <v>10</v>
      </c>
      <c r="G440" s="39">
        <f>+E440/F440</f>
        <v>175.04659999999998</v>
      </c>
      <c r="H440" s="36">
        <v>1750.466</v>
      </c>
      <c r="I440" s="36">
        <v>5163.423</v>
      </c>
      <c r="J440" s="36">
        <v>0</v>
      </c>
      <c r="K440" s="36">
        <v>0</v>
      </c>
      <c r="L440" s="36">
        <v>0</v>
      </c>
      <c r="M440" s="25">
        <f>+L440-N440</f>
        <v>0</v>
      </c>
      <c r="N440" s="36">
        <v>0</v>
      </c>
      <c r="O440" s="38">
        <v>0</v>
      </c>
      <c r="P440" s="38">
        <v>0</v>
      </c>
    </row>
    <row r="441" spans="1:16" ht="19.5" customHeight="1" outlineLevel="2">
      <c r="A441" s="34" t="s">
        <v>34</v>
      </c>
      <c r="B441" s="41" t="s">
        <v>35</v>
      </c>
      <c r="C441" s="42">
        <f>+C440+1</f>
        <v>365</v>
      </c>
      <c r="D441" s="35" t="s">
        <v>36</v>
      </c>
      <c r="E441" s="36">
        <v>666.388</v>
      </c>
      <c r="F441" s="37">
        <v>10</v>
      </c>
      <c r="G441" s="39">
        <f>+E441/F441</f>
        <v>66.6388</v>
      </c>
      <c r="H441" s="36">
        <v>4912.614</v>
      </c>
      <c r="I441" s="36">
        <v>16883.507</v>
      </c>
      <c r="J441" s="36">
        <v>40399.86</v>
      </c>
      <c r="K441" s="36">
        <v>18.584</v>
      </c>
      <c r="L441" s="36">
        <v>2764.521</v>
      </c>
      <c r="M441" s="25">
        <f>+L441-N441</f>
        <v>915.0160000000001</v>
      </c>
      <c r="N441" s="36">
        <v>1849.505</v>
      </c>
      <c r="O441" s="38">
        <v>125</v>
      </c>
      <c r="P441" s="38">
        <v>0</v>
      </c>
    </row>
    <row r="442" spans="1:16" ht="19.5" customHeight="1" outlineLevel="2" thickBot="1">
      <c r="A442" s="34" t="s">
        <v>34</v>
      </c>
      <c r="B442" s="41" t="s">
        <v>49</v>
      </c>
      <c r="C442" s="71">
        <f>+C441+1</f>
        <v>366</v>
      </c>
      <c r="D442" s="60" t="s">
        <v>50</v>
      </c>
      <c r="E442" s="61">
        <v>200</v>
      </c>
      <c r="F442" s="62">
        <v>10</v>
      </c>
      <c r="G442" s="64">
        <f>+E442/F442</f>
        <v>20</v>
      </c>
      <c r="H442" s="61">
        <v>1560.068</v>
      </c>
      <c r="I442" s="61">
        <v>6189.075</v>
      </c>
      <c r="J442" s="61">
        <v>28286.227</v>
      </c>
      <c r="K442" s="61">
        <v>18.337</v>
      </c>
      <c r="L442" s="61">
        <v>1130.902</v>
      </c>
      <c r="M442" s="25">
        <f>+L442-N442</f>
        <v>397.374</v>
      </c>
      <c r="N442" s="61">
        <v>733.528</v>
      </c>
      <c r="O442" s="63">
        <v>50</v>
      </c>
      <c r="P442" s="63">
        <v>0</v>
      </c>
    </row>
    <row r="443" spans="1:16" s="58" customFormat="1" ht="19.5" customHeight="1" outlineLevel="1" thickBot="1">
      <c r="A443" s="35" t="s">
        <v>586</v>
      </c>
      <c r="B443" s="57"/>
      <c r="C443" s="72">
        <f>COUNT(C439:C442)</f>
        <v>4</v>
      </c>
      <c r="D443" s="73"/>
      <c r="E443" s="73">
        <f>SUBTOTAL(9,E439:E442)</f>
        <v>2908.4539999999997</v>
      </c>
      <c r="F443" s="74"/>
      <c r="G443" s="75">
        <f aca="true" t="shared" si="62" ref="G443:N443">SUBTOTAL(9,G439:G442)</f>
        <v>290.8454</v>
      </c>
      <c r="H443" s="73">
        <f t="shared" si="62"/>
        <v>9726.526</v>
      </c>
      <c r="I443" s="73">
        <f t="shared" si="62"/>
        <v>40590.24</v>
      </c>
      <c r="J443" s="73">
        <f t="shared" si="62"/>
        <v>94098.815</v>
      </c>
      <c r="K443" s="73">
        <f t="shared" si="62"/>
        <v>48.646</v>
      </c>
      <c r="L443" s="73">
        <f t="shared" si="62"/>
        <v>4671.072</v>
      </c>
      <c r="M443" s="75">
        <f t="shared" si="62"/>
        <v>1696.083</v>
      </c>
      <c r="N443" s="73">
        <f t="shared" si="62"/>
        <v>2974.9890000000005</v>
      </c>
      <c r="O443" s="76"/>
      <c r="P443" s="76"/>
    </row>
    <row r="444" spans="1:16" s="58" customFormat="1" ht="19.5" customHeight="1" outlineLevel="1">
      <c r="A444" s="35"/>
      <c r="B444" s="57"/>
      <c r="C444" s="77"/>
      <c r="D444" s="78"/>
      <c r="E444" s="50"/>
      <c r="F444" s="47"/>
      <c r="G444" s="33"/>
      <c r="H444" s="50"/>
      <c r="I444" s="50"/>
      <c r="J444" s="50"/>
      <c r="K444" s="50"/>
      <c r="L444" s="50"/>
      <c r="M444" s="33"/>
      <c r="N444" s="50"/>
      <c r="O444" s="79"/>
      <c r="P444" s="79"/>
    </row>
    <row r="445" spans="1:16" s="58" customFormat="1" ht="19.5" customHeight="1" outlineLevel="1">
      <c r="A445" s="35"/>
      <c r="B445" s="57"/>
      <c r="C445" s="77"/>
      <c r="D445" s="40" t="s">
        <v>625</v>
      </c>
      <c r="E445" s="50"/>
      <c r="F445" s="47"/>
      <c r="G445" s="33"/>
      <c r="H445" s="50"/>
      <c r="I445" s="50"/>
      <c r="J445" s="50"/>
      <c r="K445" s="50"/>
      <c r="L445" s="50"/>
      <c r="M445" s="33"/>
      <c r="N445" s="50"/>
      <c r="O445" s="79"/>
      <c r="P445" s="79"/>
    </row>
    <row r="446" spans="1:16" s="58" customFormat="1" ht="19.5" customHeight="1" outlineLevel="1">
      <c r="A446" s="35"/>
      <c r="B446" s="57"/>
      <c r="C446" s="77"/>
      <c r="D446" s="78"/>
      <c r="E446" s="50"/>
      <c r="F446" s="47"/>
      <c r="G446" s="33"/>
      <c r="H446" s="50"/>
      <c r="I446" s="50"/>
      <c r="J446" s="50"/>
      <c r="K446" s="50"/>
      <c r="L446" s="50"/>
      <c r="M446" s="33"/>
      <c r="N446" s="50"/>
      <c r="O446" s="79"/>
      <c r="P446" s="79"/>
    </row>
    <row r="447" spans="1:16" ht="19.5" customHeight="1" outlineLevel="2">
      <c r="A447" s="34" t="s">
        <v>10</v>
      </c>
      <c r="B447" s="41"/>
      <c r="C447" s="80">
        <f>+C442+1</f>
        <v>367</v>
      </c>
      <c r="D447" s="48" t="s">
        <v>737</v>
      </c>
      <c r="E447" s="52">
        <v>221</v>
      </c>
      <c r="F447" s="51">
        <v>10</v>
      </c>
      <c r="G447" s="25">
        <f aca="true" t="shared" si="63" ref="G447:G457">+E447/F447</f>
        <v>22.1</v>
      </c>
      <c r="H447" s="52">
        <v>218.4569</v>
      </c>
      <c r="I447" s="52">
        <v>480.395</v>
      </c>
      <c r="J447" s="52">
        <v>95.0762</v>
      </c>
      <c r="K447" s="52">
        <v>30.6128</v>
      </c>
      <c r="L447" s="52">
        <v>-46.58</v>
      </c>
      <c r="M447" s="25">
        <f>+L447-N447</f>
        <v>0</v>
      </c>
      <c r="N447" s="52">
        <v>-46.58</v>
      </c>
      <c r="O447" s="54">
        <v>0</v>
      </c>
      <c r="P447" s="54">
        <v>0</v>
      </c>
    </row>
    <row r="448" spans="1:16" ht="19.5" customHeight="1" outlineLevel="2">
      <c r="A448" s="34" t="s">
        <v>10</v>
      </c>
      <c r="B448" s="41" t="s">
        <v>301</v>
      </c>
      <c r="C448" s="80">
        <f>+C447+1</f>
        <v>368</v>
      </c>
      <c r="D448" s="48" t="s">
        <v>302</v>
      </c>
      <c r="E448" s="52">
        <v>198</v>
      </c>
      <c r="F448" s="51">
        <v>10</v>
      </c>
      <c r="G448" s="25">
        <f t="shared" si="63"/>
        <v>19.8</v>
      </c>
      <c r="H448" s="52">
        <v>266.355</v>
      </c>
      <c r="I448" s="52">
        <v>861.071</v>
      </c>
      <c r="J448" s="52">
        <v>663.853</v>
      </c>
      <c r="K448" s="52">
        <v>38.813</v>
      </c>
      <c r="L448" s="52">
        <v>15.009</v>
      </c>
      <c r="M448" s="25">
        <f>+L448-N448</f>
        <v>0.16500000000000092</v>
      </c>
      <c r="N448" s="52">
        <v>14.844</v>
      </c>
      <c r="O448" s="54">
        <v>0</v>
      </c>
      <c r="P448" s="54">
        <v>0</v>
      </c>
    </row>
    <row r="449" spans="1:16" ht="19.5" customHeight="1" outlineLevel="2">
      <c r="A449" s="34" t="s">
        <v>10</v>
      </c>
      <c r="B449" s="41" t="s">
        <v>303</v>
      </c>
      <c r="C449" s="80">
        <f>+C448+1</f>
        <v>369</v>
      </c>
      <c r="D449" s="35" t="s">
        <v>304</v>
      </c>
      <c r="E449" s="36">
        <v>11571.544</v>
      </c>
      <c r="F449" s="37">
        <v>10</v>
      </c>
      <c r="G449" s="39">
        <f t="shared" si="63"/>
        <v>1157.1544</v>
      </c>
      <c r="H449" s="36">
        <v>27790.664</v>
      </c>
      <c r="I449" s="36">
        <v>51780.575</v>
      </c>
      <c r="J449" s="36">
        <v>16002.782</v>
      </c>
      <c r="K449" s="36">
        <v>2223.163</v>
      </c>
      <c r="L449" s="36">
        <v>5462.964</v>
      </c>
      <c r="M449" s="25">
        <f aca="true" t="shared" si="64" ref="M449:M457">+L449-N449</f>
        <v>0</v>
      </c>
      <c r="N449" s="36">
        <v>5462.964</v>
      </c>
      <c r="O449" s="38">
        <v>32</v>
      </c>
      <c r="P449" s="38">
        <v>0</v>
      </c>
    </row>
    <row r="450" spans="1:16" ht="19.5" customHeight="1" outlineLevel="2">
      <c r="A450" s="34" t="s">
        <v>10</v>
      </c>
      <c r="B450" s="41" t="s">
        <v>305</v>
      </c>
      <c r="C450" s="42">
        <f aca="true" t="shared" si="65" ref="C450:C457">+C449+1</f>
        <v>370</v>
      </c>
      <c r="D450" s="35" t="s">
        <v>306</v>
      </c>
      <c r="E450" s="36">
        <v>80</v>
      </c>
      <c r="F450" s="37">
        <v>10</v>
      </c>
      <c r="G450" s="39">
        <f t="shared" si="63"/>
        <v>8</v>
      </c>
      <c r="H450" s="36">
        <v>249.817</v>
      </c>
      <c r="I450" s="36">
        <v>320.513</v>
      </c>
      <c r="J450" s="36">
        <v>243.538</v>
      </c>
      <c r="K450" s="36">
        <v>0.928</v>
      </c>
      <c r="L450" s="36">
        <v>24.03</v>
      </c>
      <c r="M450" s="25">
        <f t="shared" si="64"/>
        <v>0.027000000000001023</v>
      </c>
      <c r="N450" s="36">
        <v>24.003</v>
      </c>
      <c r="O450" s="38">
        <v>20</v>
      </c>
      <c r="P450" s="38">
        <v>0</v>
      </c>
    </row>
    <row r="451" spans="1:16" ht="19.5" customHeight="1" outlineLevel="2">
      <c r="A451" s="34" t="s">
        <v>10</v>
      </c>
      <c r="B451" s="41" t="s">
        <v>307</v>
      </c>
      <c r="C451" s="42">
        <f t="shared" si="65"/>
        <v>371</v>
      </c>
      <c r="D451" s="35" t="s">
        <v>308</v>
      </c>
      <c r="E451" s="36">
        <v>1332</v>
      </c>
      <c r="F451" s="37">
        <v>10</v>
      </c>
      <c r="G451" s="39">
        <f t="shared" si="63"/>
        <v>133.2</v>
      </c>
      <c r="H451" s="36">
        <v>426.324</v>
      </c>
      <c r="I451" s="36">
        <v>6322.887</v>
      </c>
      <c r="J451" s="36">
        <v>2019.875</v>
      </c>
      <c r="K451" s="36">
        <v>413.119</v>
      </c>
      <c r="L451" s="36">
        <v>-91.467</v>
      </c>
      <c r="M451" s="25">
        <f t="shared" si="64"/>
        <v>2.1680000000000064</v>
      </c>
      <c r="N451" s="36">
        <v>-93.635</v>
      </c>
      <c r="O451" s="38">
        <v>0</v>
      </c>
      <c r="P451" s="38">
        <v>0</v>
      </c>
    </row>
    <row r="452" spans="1:16" ht="19.5" customHeight="1" outlineLevel="2">
      <c r="A452" s="34"/>
      <c r="B452" s="41"/>
      <c r="C452" s="42">
        <f>+C451+1</f>
        <v>372</v>
      </c>
      <c r="D452" s="35" t="s">
        <v>655</v>
      </c>
      <c r="E452" s="36">
        <v>30801.024</v>
      </c>
      <c r="F452" s="88">
        <v>3.5</v>
      </c>
      <c r="G452" s="39">
        <f t="shared" si="63"/>
        <v>8800.292571428572</v>
      </c>
      <c r="H452" s="36">
        <v>20177.068</v>
      </c>
      <c r="I452" s="36">
        <v>62512.22</v>
      </c>
      <c r="J452" s="36">
        <v>36721.348</v>
      </c>
      <c r="K452" s="36">
        <v>620.976</v>
      </c>
      <c r="L452" s="36">
        <v>1273.675</v>
      </c>
      <c r="M452" s="25">
        <f t="shared" si="64"/>
        <v>187.885</v>
      </c>
      <c r="N452" s="36">
        <v>1085.79</v>
      </c>
      <c r="O452" s="38">
        <v>0</v>
      </c>
      <c r="P452" s="38">
        <v>0</v>
      </c>
    </row>
    <row r="453" spans="1:16" ht="19.5" customHeight="1" outlineLevel="2">
      <c r="A453" s="34" t="s">
        <v>10</v>
      </c>
      <c r="B453" s="41" t="s">
        <v>11</v>
      </c>
      <c r="C453" s="42">
        <f>+C452+1</f>
        <v>373</v>
      </c>
      <c r="D453" s="35" t="s">
        <v>12</v>
      </c>
      <c r="E453" s="36">
        <v>1694.586</v>
      </c>
      <c r="F453" s="37">
        <v>10</v>
      </c>
      <c r="G453" s="39">
        <f t="shared" si="63"/>
        <v>169.4586</v>
      </c>
      <c r="H453" s="36">
        <v>4437.017</v>
      </c>
      <c r="I453" s="36">
        <v>6854.543</v>
      </c>
      <c r="J453" s="36">
        <v>2335.476</v>
      </c>
      <c r="K453" s="36">
        <v>181.15</v>
      </c>
      <c r="L453" s="36">
        <v>828.021</v>
      </c>
      <c r="M453" s="25">
        <f t="shared" si="64"/>
        <v>6.291999999999916</v>
      </c>
      <c r="N453" s="36">
        <v>821.729</v>
      </c>
      <c r="O453" s="38">
        <v>25</v>
      </c>
      <c r="P453" s="38">
        <v>0</v>
      </c>
    </row>
    <row r="454" spans="1:16" ht="19.5" customHeight="1" outlineLevel="2">
      <c r="A454" s="34" t="s">
        <v>10</v>
      </c>
      <c r="B454" s="41" t="s">
        <v>309</v>
      </c>
      <c r="C454" s="42">
        <f t="shared" si="65"/>
        <v>374</v>
      </c>
      <c r="D454" s="35" t="s">
        <v>310</v>
      </c>
      <c r="E454" s="36">
        <v>120</v>
      </c>
      <c r="F454" s="37">
        <v>10</v>
      </c>
      <c r="G454" s="39">
        <f t="shared" si="63"/>
        <v>12</v>
      </c>
      <c r="H454" s="36">
        <v>396.115</v>
      </c>
      <c r="I454" s="36">
        <v>744.428</v>
      </c>
      <c r="J454" s="36">
        <v>235.524</v>
      </c>
      <c r="K454" s="36">
        <v>23.827</v>
      </c>
      <c r="L454" s="36">
        <v>0.422</v>
      </c>
      <c r="M454" s="25">
        <f t="shared" si="64"/>
        <v>0.0010000000000000009</v>
      </c>
      <c r="N454" s="36">
        <v>0.421</v>
      </c>
      <c r="O454" s="38">
        <v>0</v>
      </c>
      <c r="P454" s="38">
        <v>0</v>
      </c>
    </row>
    <row r="455" spans="1:16" ht="19.5" customHeight="1" outlineLevel="2">
      <c r="A455" s="34" t="s">
        <v>10</v>
      </c>
      <c r="B455" s="41" t="s">
        <v>311</v>
      </c>
      <c r="C455" s="42">
        <f t="shared" si="65"/>
        <v>375</v>
      </c>
      <c r="D455" s="35" t="s">
        <v>312</v>
      </c>
      <c r="E455" s="36">
        <v>178.332</v>
      </c>
      <c r="F455" s="37">
        <v>10</v>
      </c>
      <c r="G455" s="39">
        <f t="shared" si="63"/>
        <v>17.833199999999998</v>
      </c>
      <c r="H455" s="36">
        <v>336.769</v>
      </c>
      <c r="I455" s="36">
        <v>398.006</v>
      </c>
      <c r="J455" s="36">
        <v>191.862</v>
      </c>
      <c r="K455" s="36">
        <v>1.187</v>
      </c>
      <c r="L455" s="36">
        <v>18.374</v>
      </c>
      <c r="M455" s="25">
        <f t="shared" si="64"/>
        <v>0</v>
      </c>
      <c r="N455" s="36">
        <v>18.374</v>
      </c>
      <c r="O455" s="38">
        <v>6</v>
      </c>
      <c r="P455" s="38">
        <v>0</v>
      </c>
    </row>
    <row r="456" spans="1:16" ht="19.5" customHeight="1" outlineLevel="2">
      <c r="A456" s="34" t="s">
        <v>10</v>
      </c>
      <c r="B456" s="41" t="s">
        <v>313</v>
      </c>
      <c r="C456" s="42">
        <f t="shared" si="65"/>
        <v>376</v>
      </c>
      <c r="D456" s="60" t="s">
        <v>314</v>
      </c>
      <c r="E456" s="61">
        <v>190.92</v>
      </c>
      <c r="F456" s="62">
        <v>10</v>
      </c>
      <c r="G456" s="64">
        <f t="shared" si="63"/>
        <v>19.092</v>
      </c>
      <c r="H456" s="61">
        <v>1001.404</v>
      </c>
      <c r="I456" s="61">
        <v>1513.474</v>
      </c>
      <c r="J456" s="61">
        <v>1230.15</v>
      </c>
      <c r="K456" s="61">
        <v>14.883</v>
      </c>
      <c r="L456" s="61">
        <v>91.432</v>
      </c>
      <c r="M456" s="25">
        <f t="shared" si="64"/>
        <v>0.796999999999997</v>
      </c>
      <c r="N456" s="61">
        <v>90.635</v>
      </c>
      <c r="O456" s="63">
        <v>25</v>
      </c>
      <c r="P456" s="63">
        <v>0</v>
      </c>
    </row>
    <row r="457" spans="1:16" ht="19.5" customHeight="1" outlineLevel="2" thickBot="1">
      <c r="A457" s="34" t="s">
        <v>10</v>
      </c>
      <c r="B457" s="41"/>
      <c r="C457" s="42">
        <f t="shared" si="65"/>
        <v>377</v>
      </c>
      <c r="D457" s="60" t="s">
        <v>673</v>
      </c>
      <c r="E457" s="61">
        <v>1242.507</v>
      </c>
      <c r="F457" s="62">
        <v>10</v>
      </c>
      <c r="G457" s="64">
        <f t="shared" si="63"/>
        <v>124.25070000000001</v>
      </c>
      <c r="H457" s="61">
        <v>2374.457</v>
      </c>
      <c r="I457" s="61">
        <v>7341.211</v>
      </c>
      <c r="J457" s="61">
        <v>2261.336</v>
      </c>
      <c r="K457" s="61">
        <v>356.947</v>
      </c>
      <c r="L457" s="61">
        <v>234.283</v>
      </c>
      <c r="M457" s="25">
        <f t="shared" si="64"/>
        <v>0</v>
      </c>
      <c r="N457" s="61">
        <v>234.283</v>
      </c>
      <c r="O457" s="63">
        <v>0</v>
      </c>
      <c r="P457" s="63">
        <v>10</v>
      </c>
    </row>
    <row r="458" spans="1:16" s="58" customFormat="1" ht="19.5" customHeight="1" outlineLevel="1" thickBot="1">
      <c r="A458" s="35" t="s">
        <v>587</v>
      </c>
      <c r="B458" s="57"/>
      <c r="C458" s="72">
        <f>COUNT(C447:C457)</f>
        <v>11</v>
      </c>
      <c r="D458" s="73"/>
      <c r="E458" s="73">
        <f>SUBTOTAL(9,E447:E457)</f>
        <v>47629.913</v>
      </c>
      <c r="F458" s="74"/>
      <c r="G458" s="75">
        <f aca="true" t="shared" si="66" ref="G458:N458">SUBTOTAL(9,G447:G457)</f>
        <v>10483.181471428572</v>
      </c>
      <c r="H458" s="73">
        <f t="shared" si="66"/>
        <v>57674.4469</v>
      </c>
      <c r="I458" s="73">
        <f t="shared" si="66"/>
        <v>139129.323</v>
      </c>
      <c r="J458" s="73">
        <f t="shared" si="66"/>
        <v>62000.8202</v>
      </c>
      <c r="K458" s="73">
        <f t="shared" si="66"/>
        <v>3905.6058000000003</v>
      </c>
      <c r="L458" s="73">
        <f t="shared" si="66"/>
        <v>7810.163</v>
      </c>
      <c r="M458" s="75">
        <f t="shared" si="66"/>
        <v>197.33499999999992</v>
      </c>
      <c r="N458" s="73">
        <f t="shared" si="66"/>
        <v>7612.828</v>
      </c>
      <c r="O458" s="76"/>
      <c r="P458" s="76"/>
    </row>
    <row r="459" spans="1:16" s="58" customFormat="1" ht="19.5" customHeight="1" outlineLevel="1">
      <c r="A459" s="35"/>
      <c r="B459" s="57"/>
      <c r="C459" s="77"/>
      <c r="D459" s="78"/>
      <c r="E459" s="50"/>
      <c r="F459" s="47"/>
      <c r="G459" s="33"/>
      <c r="H459" s="50"/>
      <c r="I459" s="50"/>
      <c r="J459" s="50"/>
      <c r="K459" s="50"/>
      <c r="L459" s="50"/>
      <c r="M459" s="33"/>
      <c r="N459" s="50"/>
      <c r="O459" s="79"/>
      <c r="P459" s="79"/>
    </row>
    <row r="460" spans="1:16" s="58" customFormat="1" ht="19.5" customHeight="1" outlineLevel="1">
      <c r="A460" s="35"/>
      <c r="B460" s="57"/>
      <c r="C460" s="77"/>
      <c r="D460" s="40" t="s">
        <v>626</v>
      </c>
      <c r="E460" s="50"/>
      <c r="F460" s="47"/>
      <c r="G460" s="33"/>
      <c r="H460" s="50"/>
      <c r="I460" s="50"/>
      <c r="J460" s="50"/>
      <c r="K460" s="50"/>
      <c r="L460" s="50"/>
      <c r="M460" s="33"/>
      <c r="N460" s="50"/>
      <c r="O460" s="79"/>
      <c r="P460" s="79"/>
    </row>
    <row r="461" spans="1:16" s="58" customFormat="1" ht="19.5" customHeight="1" outlineLevel="1">
      <c r="A461" s="35"/>
      <c r="B461" s="57"/>
      <c r="C461" s="77"/>
      <c r="D461" s="78"/>
      <c r="E461" s="50"/>
      <c r="F461" s="47"/>
      <c r="G461" s="33"/>
      <c r="H461" s="50"/>
      <c r="I461" s="50"/>
      <c r="J461" s="50"/>
      <c r="K461" s="50"/>
      <c r="L461" s="50"/>
      <c r="M461" s="33"/>
      <c r="N461" s="50"/>
      <c r="O461" s="79"/>
      <c r="P461" s="79"/>
    </row>
    <row r="462" spans="1:16" ht="19.5" customHeight="1" outlineLevel="2">
      <c r="A462" s="34" t="s">
        <v>19</v>
      </c>
      <c r="B462" s="41" t="s">
        <v>315</v>
      </c>
      <c r="C462" s="80">
        <f>+C457+1</f>
        <v>378</v>
      </c>
      <c r="D462" s="48" t="s">
        <v>316</v>
      </c>
      <c r="E462" s="52">
        <v>8</v>
      </c>
      <c r="F462" s="51">
        <v>10</v>
      </c>
      <c r="G462" s="25">
        <f aca="true" t="shared" si="67" ref="G462:G467">+E462/F462</f>
        <v>0.8</v>
      </c>
      <c r="H462" s="52">
        <v>29.251</v>
      </c>
      <c r="I462" s="52">
        <v>83.108</v>
      </c>
      <c r="J462" s="52">
        <v>240.342</v>
      </c>
      <c r="K462" s="52">
        <v>3.851</v>
      </c>
      <c r="L462" s="52">
        <v>5.763</v>
      </c>
      <c r="M462" s="25">
        <f aca="true" t="shared" si="68" ref="M462:M467">+L462-N462</f>
        <v>4.384</v>
      </c>
      <c r="N462" s="52">
        <v>1.379</v>
      </c>
      <c r="O462" s="54">
        <v>14</v>
      </c>
      <c r="P462" s="54">
        <v>0</v>
      </c>
    </row>
    <row r="463" spans="1:16" ht="19.5" customHeight="1" outlineLevel="2">
      <c r="A463" s="34" t="s">
        <v>19</v>
      </c>
      <c r="B463" s="41" t="s">
        <v>27</v>
      </c>
      <c r="C463" s="42">
        <f>+C462+1</f>
        <v>379</v>
      </c>
      <c r="D463" s="35" t="s">
        <v>28</v>
      </c>
      <c r="E463" s="36">
        <v>1715.19</v>
      </c>
      <c r="F463" s="37">
        <v>10</v>
      </c>
      <c r="G463" s="39">
        <f t="shared" si="67"/>
        <v>171.519</v>
      </c>
      <c r="H463" s="36">
        <v>14159.562</v>
      </c>
      <c r="I463" s="36">
        <v>42408.518</v>
      </c>
      <c r="J463" s="36">
        <v>161517.391</v>
      </c>
      <c r="K463" s="36">
        <v>189.073</v>
      </c>
      <c r="L463" s="36">
        <v>6262.983</v>
      </c>
      <c r="M463" s="25">
        <f t="shared" si="68"/>
        <v>2051.1220000000003</v>
      </c>
      <c r="N463" s="36">
        <v>4211.861</v>
      </c>
      <c r="O463" s="38">
        <v>175</v>
      </c>
      <c r="P463" s="38">
        <v>0</v>
      </c>
    </row>
    <row r="464" spans="1:16" ht="19.5" customHeight="1" outlineLevel="2">
      <c r="A464" s="34" t="s">
        <v>19</v>
      </c>
      <c r="B464" s="41" t="s">
        <v>22</v>
      </c>
      <c r="C464" s="42">
        <f>+C463+1</f>
        <v>380</v>
      </c>
      <c r="D464" s="35" t="s">
        <v>23</v>
      </c>
      <c r="E464" s="36">
        <v>26.952</v>
      </c>
      <c r="F464" s="37">
        <v>10</v>
      </c>
      <c r="G464" s="39">
        <f t="shared" si="67"/>
        <v>2.6952000000000003</v>
      </c>
      <c r="H464" s="36">
        <v>178.335</v>
      </c>
      <c r="I464" s="36">
        <v>628.365</v>
      </c>
      <c r="J464" s="36">
        <v>752.822</v>
      </c>
      <c r="K464" s="36">
        <v>3.093</v>
      </c>
      <c r="L464" s="36">
        <v>100.801</v>
      </c>
      <c r="M464" s="25">
        <f t="shared" si="68"/>
        <v>33.85000000000001</v>
      </c>
      <c r="N464" s="36">
        <v>66.951</v>
      </c>
      <c r="O464" s="38">
        <v>100</v>
      </c>
      <c r="P464" s="38">
        <v>0</v>
      </c>
    </row>
    <row r="465" spans="1:16" ht="19.5" customHeight="1" outlineLevel="2">
      <c r="A465" s="34" t="s">
        <v>19</v>
      </c>
      <c r="B465" s="41" t="s">
        <v>20</v>
      </c>
      <c r="C465" s="42">
        <f>+C464+1</f>
        <v>381</v>
      </c>
      <c r="D465" s="35" t="s">
        <v>21</v>
      </c>
      <c r="E465" s="36">
        <v>350.658</v>
      </c>
      <c r="F465" s="37">
        <v>10</v>
      </c>
      <c r="G465" s="39">
        <f t="shared" si="67"/>
        <v>35.0658</v>
      </c>
      <c r="H465" s="36">
        <v>6132.529</v>
      </c>
      <c r="I465" s="36">
        <v>15344.128</v>
      </c>
      <c r="J465" s="36">
        <v>79180.35</v>
      </c>
      <c r="K465" s="36">
        <v>73.817</v>
      </c>
      <c r="L465" s="36">
        <v>2188.924</v>
      </c>
      <c r="M465" s="25">
        <f t="shared" si="68"/>
        <v>680.9100000000001</v>
      </c>
      <c r="N465" s="36">
        <v>1508.014</v>
      </c>
      <c r="O465" s="38">
        <v>350</v>
      </c>
      <c r="P465" s="38">
        <v>0</v>
      </c>
    </row>
    <row r="466" spans="1:16" ht="19.5" customHeight="1" outlineLevel="2">
      <c r="A466" s="34" t="s">
        <v>19</v>
      </c>
      <c r="B466" s="41"/>
      <c r="C466" s="42">
        <f>+C465+1</f>
        <v>382</v>
      </c>
      <c r="D466" s="35" t="s">
        <v>676</v>
      </c>
      <c r="E466" s="36">
        <v>4991.866</v>
      </c>
      <c r="F466" s="37">
        <v>10</v>
      </c>
      <c r="G466" s="39">
        <f t="shared" si="67"/>
        <v>499.1866</v>
      </c>
      <c r="H466" s="36">
        <v>9605.869</v>
      </c>
      <c r="I466" s="36">
        <v>56924.77</v>
      </c>
      <c r="J466" s="36">
        <v>65730.603</v>
      </c>
      <c r="K466" s="36">
        <v>968.918</v>
      </c>
      <c r="L466" s="36">
        <v>3664.377</v>
      </c>
      <c r="M466" s="25">
        <f t="shared" si="68"/>
        <v>1366.899</v>
      </c>
      <c r="N466" s="36">
        <v>2297.478</v>
      </c>
      <c r="O466" s="38">
        <v>25</v>
      </c>
      <c r="P466" s="38">
        <v>0</v>
      </c>
    </row>
    <row r="467" spans="1:16" ht="19.5" customHeight="1" outlineLevel="2" thickBot="1">
      <c r="A467" s="34" t="s">
        <v>19</v>
      </c>
      <c r="B467" s="41" t="s">
        <v>317</v>
      </c>
      <c r="C467" s="42">
        <f>+C466+1</f>
        <v>383</v>
      </c>
      <c r="D467" s="60" t="s">
        <v>318</v>
      </c>
      <c r="E467" s="61">
        <v>6711.743</v>
      </c>
      <c r="F467" s="62">
        <v>10</v>
      </c>
      <c r="G467" s="64">
        <f t="shared" si="67"/>
        <v>671.1743</v>
      </c>
      <c r="H467" s="61">
        <v>9347.571</v>
      </c>
      <c r="I467" s="61">
        <v>31836.823</v>
      </c>
      <c r="J467" s="61">
        <v>44799.69</v>
      </c>
      <c r="K467" s="61">
        <v>695.597</v>
      </c>
      <c r="L467" s="61">
        <v>1572.351</v>
      </c>
      <c r="M467" s="25">
        <f t="shared" si="68"/>
        <v>575.6390000000001</v>
      </c>
      <c r="N467" s="61">
        <v>996.712</v>
      </c>
      <c r="O467" s="63">
        <v>15</v>
      </c>
      <c r="P467" s="63">
        <v>0</v>
      </c>
    </row>
    <row r="468" spans="1:16" s="58" customFormat="1" ht="19.5" customHeight="1" outlineLevel="1" thickBot="1">
      <c r="A468" s="35" t="s">
        <v>588</v>
      </c>
      <c r="B468" s="57"/>
      <c r="C468" s="72">
        <f>COUNT(C462:C467)</f>
        <v>6</v>
      </c>
      <c r="D468" s="73"/>
      <c r="E468" s="73">
        <f>SUBTOTAL(9,E462:E467)</f>
        <v>13804.409</v>
      </c>
      <c r="F468" s="74"/>
      <c r="G468" s="75">
        <f aca="true" t="shared" si="69" ref="G468:N468">SUBTOTAL(9,G462:G467)</f>
        <v>1380.4409</v>
      </c>
      <c r="H468" s="73">
        <f t="shared" si="69"/>
        <v>39453.117</v>
      </c>
      <c r="I468" s="73">
        <f t="shared" si="69"/>
        <v>147225.712</v>
      </c>
      <c r="J468" s="73">
        <f t="shared" si="69"/>
        <v>352221.19800000003</v>
      </c>
      <c r="K468" s="73">
        <f t="shared" si="69"/>
        <v>1934.349</v>
      </c>
      <c r="L468" s="73">
        <f t="shared" si="69"/>
        <v>13795.199000000002</v>
      </c>
      <c r="M468" s="75">
        <f t="shared" si="69"/>
        <v>4712.804000000001</v>
      </c>
      <c r="N468" s="73">
        <f t="shared" si="69"/>
        <v>9082.395</v>
      </c>
      <c r="O468" s="76"/>
      <c r="P468" s="76"/>
    </row>
    <row r="469" spans="1:16" s="58" customFormat="1" ht="19.5" customHeight="1" outlineLevel="1">
      <c r="A469" s="35"/>
      <c r="B469" s="57"/>
      <c r="C469" s="77"/>
      <c r="D469" s="78"/>
      <c r="E469" s="50"/>
      <c r="F469" s="47"/>
      <c r="G469" s="33"/>
      <c r="H469" s="50"/>
      <c r="I469" s="50"/>
      <c r="J469" s="50"/>
      <c r="K469" s="50"/>
      <c r="L469" s="50"/>
      <c r="M469" s="33"/>
      <c r="N469" s="50"/>
      <c r="O469" s="79"/>
      <c r="P469" s="79"/>
    </row>
    <row r="470" spans="1:16" s="58" customFormat="1" ht="19.5" customHeight="1" outlineLevel="1">
      <c r="A470" s="35"/>
      <c r="B470" s="57"/>
      <c r="C470" s="77"/>
      <c r="D470" s="40" t="s">
        <v>627</v>
      </c>
      <c r="E470" s="50"/>
      <c r="F470" s="47"/>
      <c r="G470" s="33"/>
      <c r="H470" s="50"/>
      <c r="I470" s="50"/>
      <c r="J470" s="50"/>
      <c r="K470" s="50"/>
      <c r="L470" s="50"/>
      <c r="M470" s="33"/>
      <c r="N470" s="50"/>
      <c r="O470" s="79"/>
      <c r="P470" s="79"/>
    </row>
    <row r="471" spans="1:16" s="58" customFormat="1" ht="19.5" customHeight="1" outlineLevel="1">
      <c r="A471" s="35"/>
      <c r="B471" s="57"/>
      <c r="C471" s="77"/>
      <c r="D471" s="78"/>
      <c r="E471" s="50"/>
      <c r="F471" s="47"/>
      <c r="G471" s="33"/>
      <c r="H471" s="50"/>
      <c r="I471" s="50"/>
      <c r="J471" s="50"/>
      <c r="K471" s="50"/>
      <c r="L471" s="50"/>
      <c r="M471" s="33"/>
      <c r="N471" s="50"/>
      <c r="O471" s="79"/>
      <c r="P471" s="79"/>
    </row>
    <row r="472" spans="1:16" ht="19.5" customHeight="1" outlineLevel="2">
      <c r="A472" s="34" t="s">
        <v>13</v>
      </c>
      <c r="B472" s="41" t="s">
        <v>190</v>
      </c>
      <c r="C472" s="80">
        <f>+C467+1</f>
        <v>384</v>
      </c>
      <c r="D472" s="48" t="s">
        <v>191</v>
      </c>
      <c r="E472" s="52">
        <v>367.5</v>
      </c>
      <c r="F472" s="51">
        <v>10</v>
      </c>
      <c r="G472" s="25">
        <f>+E472/F472</f>
        <v>36.75</v>
      </c>
      <c r="H472" s="52">
        <v>2357.708</v>
      </c>
      <c r="I472" s="52">
        <v>7058.899</v>
      </c>
      <c r="J472" s="52">
        <v>2762.78</v>
      </c>
      <c r="K472" s="52">
        <v>38.32</v>
      </c>
      <c r="L472" s="52">
        <v>936.822</v>
      </c>
      <c r="M472" s="25">
        <f>+L472-N472</f>
        <v>368.15200000000004</v>
      </c>
      <c r="N472" s="52">
        <v>568.67</v>
      </c>
      <c r="O472" s="54">
        <v>30.16</v>
      </c>
      <c r="P472" s="54">
        <v>0</v>
      </c>
    </row>
    <row r="473" spans="1:16" ht="19.5" customHeight="1" outlineLevel="2">
      <c r="A473" s="34" t="s">
        <v>13</v>
      </c>
      <c r="B473" s="41" t="s">
        <v>14</v>
      </c>
      <c r="C473" s="42">
        <f>+C472+1</f>
        <v>385</v>
      </c>
      <c r="D473" s="35" t="s">
        <v>15</v>
      </c>
      <c r="E473" s="36">
        <v>43009.284</v>
      </c>
      <c r="F473" s="37">
        <v>10</v>
      </c>
      <c r="G473" s="39">
        <f>+E473/F473</f>
        <v>4300.9284</v>
      </c>
      <c r="H473" s="36">
        <v>70671.493</v>
      </c>
      <c r="I473" s="36">
        <v>95926.295</v>
      </c>
      <c r="J473" s="36">
        <v>51326.273</v>
      </c>
      <c r="K473" s="36">
        <v>38.468</v>
      </c>
      <c r="L473" s="36">
        <v>30515.35</v>
      </c>
      <c r="M473" s="25">
        <f>+L473-N473</f>
        <v>8100.888999999999</v>
      </c>
      <c r="N473" s="36">
        <v>22414.461</v>
      </c>
      <c r="O473" s="38">
        <v>40</v>
      </c>
      <c r="P473" s="38">
        <v>0</v>
      </c>
    </row>
    <row r="474" spans="1:16" ht="19.5" customHeight="1" outlineLevel="2">
      <c r="A474" s="34" t="s">
        <v>13</v>
      </c>
      <c r="B474" s="41" t="s">
        <v>319</v>
      </c>
      <c r="C474" s="42">
        <f>+C473+1</f>
        <v>386</v>
      </c>
      <c r="D474" s="35" t="s">
        <v>320</v>
      </c>
      <c r="E474" s="36">
        <v>1314.144</v>
      </c>
      <c r="F474" s="37">
        <v>10</v>
      </c>
      <c r="G474" s="39">
        <f>+E474/F474</f>
        <v>131.4144</v>
      </c>
      <c r="H474" s="36">
        <v>7359.541</v>
      </c>
      <c r="I474" s="36">
        <v>12703.465</v>
      </c>
      <c r="J474" s="36">
        <v>6724.862</v>
      </c>
      <c r="K474" s="36">
        <v>0</v>
      </c>
      <c r="L474" s="36">
        <v>3361.107</v>
      </c>
      <c r="M474" s="25">
        <f>+L474-N474</f>
        <v>866</v>
      </c>
      <c r="N474" s="36">
        <v>2495.107</v>
      </c>
      <c r="O474" s="38">
        <v>125</v>
      </c>
      <c r="P474" s="38">
        <v>0</v>
      </c>
    </row>
    <row r="475" spans="1:16" ht="19.5" customHeight="1" outlineLevel="2" thickBot="1">
      <c r="A475" s="34" t="s">
        <v>13</v>
      </c>
      <c r="B475" s="41" t="s">
        <v>540</v>
      </c>
      <c r="C475" s="71">
        <f>+C474+1</f>
        <v>387</v>
      </c>
      <c r="D475" s="60" t="s">
        <v>541</v>
      </c>
      <c r="E475" s="61">
        <v>6858.215</v>
      </c>
      <c r="F475" s="62">
        <v>10</v>
      </c>
      <c r="G475" s="64">
        <f>+E475/F475</f>
        <v>685.8215</v>
      </c>
      <c r="H475" s="61">
        <v>14336.886</v>
      </c>
      <c r="I475" s="61">
        <v>25340.061</v>
      </c>
      <c r="J475" s="61">
        <v>17667.508</v>
      </c>
      <c r="K475" s="61">
        <v>11</v>
      </c>
      <c r="L475" s="61">
        <v>9063.468</v>
      </c>
      <c r="M475" s="25">
        <f>+L475-N475</f>
        <v>2446.0690000000004</v>
      </c>
      <c r="N475" s="61">
        <v>6617.399</v>
      </c>
      <c r="O475" s="63">
        <v>25</v>
      </c>
      <c r="P475" s="63">
        <v>0</v>
      </c>
    </row>
    <row r="476" spans="1:16" s="58" customFormat="1" ht="19.5" customHeight="1" outlineLevel="1" thickBot="1">
      <c r="A476" s="35" t="s">
        <v>589</v>
      </c>
      <c r="B476" s="57"/>
      <c r="C476" s="72">
        <f>COUNT(C472:C475)</f>
        <v>4</v>
      </c>
      <c r="D476" s="73"/>
      <c r="E476" s="73">
        <f>SUBTOTAL(9,E472:E475)</f>
        <v>51549.143</v>
      </c>
      <c r="F476" s="74"/>
      <c r="G476" s="75">
        <f aca="true" t="shared" si="70" ref="G476:N476">SUBTOTAL(9,G472:G475)</f>
        <v>5154.9142999999995</v>
      </c>
      <c r="H476" s="73">
        <f t="shared" si="70"/>
        <v>94725.628</v>
      </c>
      <c r="I476" s="73">
        <f t="shared" si="70"/>
        <v>141028.72</v>
      </c>
      <c r="J476" s="73">
        <f t="shared" si="70"/>
        <v>78481.42300000001</v>
      </c>
      <c r="K476" s="73">
        <f t="shared" si="70"/>
        <v>87.78800000000001</v>
      </c>
      <c r="L476" s="73">
        <f t="shared" si="70"/>
        <v>43876.746999999996</v>
      </c>
      <c r="M476" s="75">
        <f t="shared" si="70"/>
        <v>11781.11</v>
      </c>
      <c r="N476" s="73">
        <f t="shared" si="70"/>
        <v>32095.637</v>
      </c>
      <c r="O476" s="76"/>
      <c r="P476" s="76"/>
    </row>
    <row r="477" spans="1:16" s="58" customFormat="1" ht="19.5" customHeight="1" outlineLevel="1">
      <c r="A477" s="35"/>
      <c r="B477" s="57"/>
      <c r="C477" s="77"/>
      <c r="D477" s="78"/>
      <c r="E477" s="50"/>
      <c r="F477" s="47"/>
      <c r="G477" s="33"/>
      <c r="H477" s="50"/>
      <c r="I477" s="50"/>
      <c r="J477" s="50"/>
      <c r="K477" s="50"/>
      <c r="L477" s="50"/>
      <c r="M477" s="33"/>
      <c r="N477" s="50"/>
      <c r="O477" s="79"/>
      <c r="P477" s="79"/>
    </row>
    <row r="478" spans="1:16" s="58" customFormat="1" ht="19.5" customHeight="1" outlineLevel="1">
      <c r="A478" s="35"/>
      <c r="B478" s="57"/>
      <c r="C478" s="77"/>
      <c r="D478" s="40" t="s">
        <v>628</v>
      </c>
      <c r="E478" s="50"/>
      <c r="F478" s="47"/>
      <c r="G478" s="33"/>
      <c r="H478" s="50"/>
      <c r="I478" s="50"/>
      <c r="J478" s="50"/>
      <c r="K478" s="50"/>
      <c r="L478" s="50"/>
      <c r="M478" s="33"/>
      <c r="N478" s="50"/>
      <c r="O478" s="79"/>
      <c r="P478" s="79"/>
    </row>
    <row r="479" spans="1:16" s="58" customFormat="1" ht="19.5" customHeight="1" outlineLevel="1">
      <c r="A479" s="35"/>
      <c r="B479" s="57"/>
      <c r="C479" s="77"/>
      <c r="D479" s="78"/>
      <c r="E479" s="50"/>
      <c r="F479" s="47"/>
      <c r="G479" s="33"/>
      <c r="H479" s="50"/>
      <c r="I479" s="50"/>
      <c r="J479" s="50"/>
      <c r="K479" s="50"/>
      <c r="L479" s="50"/>
      <c r="M479" s="33"/>
      <c r="N479" s="50"/>
      <c r="O479" s="79"/>
      <c r="P479" s="79"/>
    </row>
    <row r="480" spans="1:16" ht="19.5" customHeight="1" outlineLevel="2">
      <c r="A480" s="34" t="s">
        <v>16</v>
      </c>
      <c r="B480" s="41" t="s">
        <v>321</v>
      </c>
      <c r="C480" s="80">
        <f>+C475+1</f>
        <v>388</v>
      </c>
      <c r="D480" s="48" t="s">
        <v>322</v>
      </c>
      <c r="E480" s="52">
        <v>55.253</v>
      </c>
      <c r="F480" s="51">
        <v>10</v>
      </c>
      <c r="G480" s="25">
        <f aca="true" t="shared" si="71" ref="G480:G489">+E480/F480</f>
        <v>5.5253</v>
      </c>
      <c r="H480" s="52">
        <v>253.603</v>
      </c>
      <c r="I480" s="52">
        <v>333.075</v>
      </c>
      <c r="J480" s="52">
        <v>538.765</v>
      </c>
      <c r="K480" s="52">
        <v>0.617</v>
      </c>
      <c r="L480" s="52">
        <v>83.378</v>
      </c>
      <c r="M480" s="25">
        <f aca="true" t="shared" si="72" ref="M480:M489">+L480-N480</f>
        <v>25.262999999999998</v>
      </c>
      <c r="N480" s="52">
        <v>58.115</v>
      </c>
      <c r="O480" s="54">
        <v>50</v>
      </c>
      <c r="P480" s="54">
        <v>0</v>
      </c>
    </row>
    <row r="481" spans="1:16" ht="19.5" customHeight="1" outlineLevel="2">
      <c r="A481" s="34" t="s">
        <v>16</v>
      </c>
      <c r="B481" s="41" t="s">
        <v>188</v>
      </c>
      <c r="C481" s="42">
        <f aca="true" t="shared" si="73" ref="C481:C489">+C480+1</f>
        <v>389</v>
      </c>
      <c r="D481" s="35" t="s">
        <v>189</v>
      </c>
      <c r="E481" s="36">
        <v>220.934</v>
      </c>
      <c r="F481" s="37">
        <v>10</v>
      </c>
      <c r="G481" s="39">
        <f t="shared" si="71"/>
        <v>22.0934</v>
      </c>
      <c r="H481" s="36">
        <v>1519.414</v>
      </c>
      <c r="I481" s="36">
        <v>2228.206</v>
      </c>
      <c r="J481" s="36">
        <v>1343.304</v>
      </c>
      <c r="K481" s="36">
        <v>20.391</v>
      </c>
      <c r="L481" s="36">
        <v>326.718</v>
      </c>
      <c r="M481" s="25">
        <f t="shared" si="72"/>
        <v>30.81800000000004</v>
      </c>
      <c r="N481" s="36">
        <v>295.9</v>
      </c>
      <c r="O481" s="38">
        <v>25</v>
      </c>
      <c r="P481" s="38">
        <v>10</v>
      </c>
    </row>
    <row r="482" spans="1:16" ht="19.5" customHeight="1" outlineLevel="2">
      <c r="A482" s="34" t="s">
        <v>16</v>
      </c>
      <c r="B482" s="41" t="s">
        <v>323</v>
      </c>
      <c r="C482" s="42">
        <f t="shared" si="73"/>
        <v>390</v>
      </c>
      <c r="D482" s="35" t="s">
        <v>324</v>
      </c>
      <c r="E482" s="36">
        <v>107.64</v>
      </c>
      <c r="F482" s="37">
        <v>10</v>
      </c>
      <c r="G482" s="39">
        <f t="shared" si="71"/>
        <v>10.764</v>
      </c>
      <c r="H482" s="36">
        <v>436.257</v>
      </c>
      <c r="I482" s="36">
        <v>1183.292</v>
      </c>
      <c r="J482" s="36">
        <v>946.854</v>
      </c>
      <c r="K482" s="36">
        <v>4.09</v>
      </c>
      <c r="L482" s="36">
        <v>69.803</v>
      </c>
      <c r="M482" s="25">
        <f t="shared" si="72"/>
        <v>32.226</v>
      </c>
      <c r="N482" s="36">
        <v>37.577</v>
      </c>
      <c r="O482" s="38">
        <v>30</v>
      </c>
      <c r="P482" s="38">
        <v>0</v>
      </c>
    </row>
    <row r="483" spans="1:16" ht="19.5" customHeight="1" outlineLevel="2">
      <c r="A483" s="34" t="s">
        <v>16</v>
      </c>
      <c r="B483" s="41" t="s">
        <v>325</v>
      </c>
      <c r="C483" s="42">
        <f t="shared" si="73"/>
        <v>391</v>
      </c>
      <c r="D483" s="35" t="s">
        <v>326</v>
      </c>
      <c r="E483" s="36">
        <v>122.003</v>
      </c>
      <c r="F483" s="37">
        <v>10</v>
      </c>
      <c r="G483" s="39">
        <f t="shared" si="71"/>
        <v>12.2003</v>
      </c>
      <c r="H483" s="36">
        <v>171.406</v>
      </c>
      <c r="I483" s="36">
        <v>547.252</v>
      </c>
      <c r="J483" s="36">
        <v>413.175</v>
      </c>
      <c r="K483" s="36">
        <v>3.599</v>
      </c>
      <c r="L483" s="36">
        <v>47.81</v>
      </c>
      <c r="M483" s="25">
        <f t="shared" si="72"/>
        <v>18.145000000000003</v>
      </c>
      <c r="N483" s="36">
        <v>29.665</v>
      </c>
      <c r="O483" s="38">
        <v>10</v>
      </c>
      <c r="P483" s="38">
        <v>0</v>
      </c>
    </row>
    <row r="484" spans="1:16" ht="19.5" customHeight="1" outlineLevel="2">
      <c r="A484" s="34" t="s">
        <v>16</v>
      </c>
      <c r="B484" s="41" t="s">
        <v>17</v>
      </c>
      <c r="C484" s="42">
        <f t="shared" si="73"/>
        <v>392</v>
      </c>
      <c r="D484" s="35" t="s">
        <v>18</v>
      </c>
      <c r="E484" s="36">
        <v>163.007</v>
      </c>
      <c r="F484" s="37">
        <v>10</v>
      </c>
      <c r="G484" s="39">
        <f t="shared" si="71"/>
        <v>16.3007</v>
      </c>
      <c r="H484" s="36">
        <v>780.425</v>
      </c>
      <c r="I484" s="36">
        <v>4243.811</v>
      </c>
      <c r="J484" s="36">
        <v>4293.335</v>
      </c>
      <c r="K484" s="36">
        <v>51.957</v>
      </c>
      <c r="L484" s="36">
        <v>524.154</v>
      </c>
      <c r="M484" s="25">
        <f t="shared" si="72"/>
        <v>131</v>
      </c>
      <c r="N484" s="36">
        <v>393.154</v>
      </c>
      <c r="O484" s="38">
        <v>100</v>
      </c>
      <c r="P484" s="38">
        <v>25</v>
      </c>
    </row>
    <row r="485" spans="1:16" ht="19.5" customHeight="1" outlineLevel="2">
      <c r="A485" s="34" t="s">
        <v>16</v>
      </c>
      <c r="B485" s="41"/>
      <c r="C485" s="42">
        <f>+C484+1</f>
        <v>393</v>
      </c>
      <c r="D485" s="35" t="s">
        <v>980</v>
      </c>
      <c r="E485" s="36">
        <v>120</v>
      </c>
      <c r="F485" s="37">
        <v>10</v>
      </c>
      <c r="G485" s="39">
        <f>+E485/F485</f>
        <v>12</v>
      </c>
      <c r="H485" s="36">
        <v>308.1622</v>
      </c>
      <c r="I485" s="36">
        <v>669.4255</v>
      </c>
      <c r="J485" s="36">
        <v>853.6738</v>
      </c>
      <c r="K485" s="36">
        <v>4.0284</v>
      </c>
      <c r="L485" s="36">
        <v>80.6743</v>
      </c>
      <c r="M485" s="25">
        <f>+L485-N485</f>
        <v>28.631</v>
      </c>
      <c r="N485" s="36">
        <v>52.0433</v>
      </c>
      <c r="O485" s="38">
        <v>17.5</v>
      </c>
      <c r="P485" s="38">
        <v>0</v>
      </c>
    </row>
    <row r="486" spans="1:16" ht="19.5" customHeight="1" outlineLevel="2">
      <c r="A486" s="34" t="s">
        <v>16</v>
      </c>
      <c r="B486" s="41"/>
      <c r="C486" s="42">
        <f>+C485+1</f>
        <v>394</v>
      </c>
      <c r="D486" s="35" t="s">
        <v>981</v>
      </c>
      <c r="E486" s="36">
        <v>309.776</v>
      </c>
      <c r="F486" s="37">
        <v>10</v>
      </c>
      <c r="G486" s="39">
        <f>+E486/F486</f>
        <v>30.977600000000002</v>
      </c>
      <c r="H486" s="36">
        <v>-1128.847</v>
      </c>
      <c r="I486" s="36">
        <v>952.797</v>
      </c>
      <c r="J486" s="36">
        <v>489.741</v>
      </c>
      <c r="K486" s="36">
        <v>0.932</v>
      </c>
      <c r="L486" s="36">
        <v>42.436</v>
      </c>
      <c r="M486" s="25">
        <f>+L486-N486</f>
        <v>2.6439999999999984</v>
      </c>
      <c r="N486" s="36">
        <v>39.792</v>
      </c>
      <c r="O486" s="38">
        <v>0</v>
      </c>
      <c r="P486" s="38">
        <v>0</v>
      </c>
    </row>
    <row r="487" spans="1:16" ht="19.5" customHeight="1" outlineLevel="2">
      <c r="A487" s="34" t="s">
        <v>16</v>
      </c>
      <c r="B487" s="41" t="s">
        <v>327</v>
      </c>
      <c r="C487" s="42">
        <f>+C486+1</f>
        <v>395</v>
      </c>
      <c r="D487" s="35" t="s">
        <v>328</v>
      </c>
      <c r="E487" s="36">
        <v>56.902</v>
      </c>
      <c r="F487" s="37">
        <v>10</v>
      </c>
      <c r="G487" s="39">
        <f t="shared" si="71"/>
        <v>5.6902</v>
      </c>
      <c r="H487" s="36">
        <v>-1674.043</v>
      </c>
      <c r="I487" s="36">
        <v>2261.516</v>
      </c>
      <c r="J487" s="36">
        <v>456.577</v>
      </c>
      <c r="K487" s="36">
        <v>13.945</v>
      </c>
      <c r="L487" s="36">
        <v>-13.845</v>
      </c>
      <c r="M487" s="25">
        <f t="shared" si="72"/>
        <v>2.2829999999999995</v>
      </c>
      <c r="N487" s="36">
        <v>-16.128</v>
      </c>
      <c r="O487" s="38">
        <v>0</v>
      </c>
      <c r="P487" s="38">
        <v>0</v>
      </c>
    </row>
    <row r="488" spans="1:16" ht="19.5" customHeight="1" outlineLevel="2">
      <c r="A488" s="34" t="s">
        <v>16</v>
      </c>
      <c r="B488" s="41" t="s">
        <v>329</v>
      </c>
      <c r="C488" s="42">
        <f t="shared" si="73"/>
        <v>396</v>
      </c>
      <c r="D488" s="35" t="s">
        <v>330</v>
      </c>
      <c r="E488" s="36">
        <v>71.63</v>
      </c>
      <c r="F488" s="37">
        <v>10</v>
      </c>
      <c r="G488" s="39">
        <f t="shared" si="71"/>
        <v>7.162999999999999</v>
      </c>
      <c r="H488" s="36">
        <v>56.577</v>
      </c>
      <c r="I488" s="36">
        <v>136.446</v>
      </c>
      <c r="J488" s="36">
        <v>217.022</v>
      </c>
      <c r="K488" s="36">
        <v>5.442</v>
      </c>
      <c r="L488" s="36">
        <v>29.038</v>
      </c>
      <c r="M488" s="25">
        <f t="shared" si="72"/>
        <v>10.240000000000002</v>
      </c>
      <c r="N488" s="36">
        <v>18.798</v>
      </c>
      <c r="O488" s="38">
        <v>0</v>
      </c>
      <c r="P488" s="38">
        <v>0</v>
      </c>
    </row>
    <row r="489" spans="1:16" ht="19.5" customHeight="1" outlineLevel="2" thickBot="1">
      <c r="A489" s="34" t="s">
        <v>16</v>
      </c>
      <c r="B489" s="41" t="s">
        <v>331</v>
      </c>
      <c r="C489" s="71">
        <f t="shared" si="73"/>
        <v>397</v>
      </c>
      <c r="D489" s="60" t="s">
        <v>332</v>
      </c>
      <c r="E489" s="61">
        <v>45</v>
      </c>
      <c r="F489" s="62">
        <v>10</v>
      </c>
      <c r="G489" s="64">
        <f t="shared" si="71"/>
        <v>4.5</v>
      </c>
      <c r="H489" s="61">
        <v>-37.993</v>
      </c>
      <c r="I489" s="61">
        <v>92.397</v>
      </c>
      <c r="J489" s="61">
        <v>75.785</v>
      </c>
      <c r="K489" s="61">
        <v>5.533</v>
      </c>
      <c r="L489" s="61">
        <v>3.447</v>
      </c>
      <c r="M489" s="25">
        <f t="shared" si="72"/>
        <v>0.4900000000000002</v>
      </c>
      <c r="N489" s="61">
        <v>2.957</v>
      </c>
      <c r="O489" s="63">
        <v>5</v>
      </c>
      <c r="P489" s="63">
        <v>0</v>
      </c>
    </row>
    <row r="490" spans="1:16" s="58" customFormat="1" ht="19.5" customHeight="1" outlineLevel="1" thickBot="1">
      <c r="A490" s="35" t="s">
        <v>590</v>
      </c>
      <c r="B490" s="57"/>
      <c r="C490" s="72">
        <f>COUNT(C480:C489)</f>
        <v>10</v>
      </c>
      <c r="D490" s="73"/>
      <c r="E490" s="73">
        <f>SUBTOTAL(9,E480:E489)</f>
        <v>1272.145</v>
      </c>
      <c r="F490" s="74"/>
      <c r="G490" s="75">
        <f aca="true" t="shared" si="74" ref="G490:N490">SUBTOTAL(9,G480:G489)</f>
        <v>127.2145</v>
      </c>
      <c r="H490" s="73">
        <f t="shared" si="74"/>
        <v>684.9611999999996</v>
      </c>
      <c r="I490" s="73">
        <f t="shared" si="74"/>
        <v>12648.217499999999</v>
      </c>
      <c r="J490" s="73">
        <f t="shared" si="74"/>
        <v>9628.2318</v>
      </c>
      <c r="K490" s="73">
        <f t="shared" si="74"/>
        <v>110.53440000000002</v>
      </c>
      <c r="L490" s="73">
        <f t="shared" si="74"/>
        <v>1193.6132999999998</v>
      </c>
      <c r="M490" s="75">
        <f t="shared" si="74"/>
        <v>281.7400000000001</v>
      </c>
      <c r="N490" s="73">
        <f t="shared" si="74"/>
        <v>911.8733000000001</v>
      </c>
      <c r="O490" s="76"/>
      <c r="P490" s="76"/>
    </row>
    <row r="491" spans="1:16" s="58" customFormat="1" ht="19.5" customHeight="1" outlineLevel="1">
      <c r="A491" s="35"/>
      <c r="B491" s="57"/>
      <c r="C491" s="77"/>
      <c r="D491" s="78"/>
      <c r="E491" s="50"/>
      <c r="F491" s="47"/>
      <c r="G491" s="33"/>
      <c r="H491" s="50"/>
      <c r="I491" s="50"/>
      <c r="J491" s="50"/>
      <c r="K491" s="50"/>
      <c r="L491" s="50"/>
      <c r="M491" s="33"/>
      <c r="N491" s="50"/>
      <c r="O491" s="79"/>
      <c r="P491" s="79"/>
    </row>
    <row r="492" spans="1:16" s="58" customFormat="1" ht="19.5" customHeight="1" outlineLevel="1">
      <c r="A492" s="35"/>
      <c r="B492" s="57"/>
      <c r="C492" s="77"/>
      <c r="D492" s="40" t="s">
        <v>629</v>
      </c>
      <c r="E492" s="50"/>
      <c r="F492" s="47"/>
      <c r="G492" s="33"/>
      <c r="H492" s="50"/>
      <c r="I492" s="50"/>
      <c r="J492" s="50"/>
      <c r="K492" s="50"/>
      <c r="L492" s="50"/>
      <c r="M492" s="33"/>
      <c r="N492" s="50"/>
      <c r="O492" s="79"/>
      <c r="P492" s="79"/>
    </row>
    <row r="493" spans="1:16" s="58" customFormat="1" ht="19.5" customHeight="1" outlineLevel="1">
      <c r="A493" s="35"/>
      <c r="B493" s="57"/>
      <c r="C493" s="77"/>
      <c r="D493" s="78"/>
      <c r="E493" s="50"/>
      <c r="F493" s="47"/>
      <c r="G493" s="33"/>
      <c r="H493" s="50"/>
      <c r="I493" s="50"/>
      <c r="J493" s="50"/>
      <c r="K493" s="50"/>
      <c r="L493" s="50"/>
      <c r="M493" s="33"/>
      <c r="N493" s="50"/>
      <c r="O493" s="79"/>
      <c r="P493" s="79"/>
    </row>
    <row r="494" spans="1:16" ht="19.5" customHeight="1" outlineLevel="2">
      <c r="A494" s="34" t="s">
        <v>43</v>
      </c>
      <c r="B494" s="41" t="s">
        <v>896</v>
      </c>
      <c r="C494" s="80">
        <f>+C489+1</f>
        <v>398</v>
      </c>
      <c r="D494" s="48" t="s">
        <v>897</v>
      </c>
      <c r="E494" s="52">
        <v>195.165</v>
      </c>
      <c r="F494" s="51">
        <v>5</v>
      </c>
      <c r="G494" s="25">
        <f aca="true" t="shared" si="75" ref="G494:G504">+E494/F494</f>
        <v>39.033</v>
      </c>
      <c r="H494" s="52">
        <v>2616.088</v>
      </c>
      <c r="I494" s="52">
        <v>4180.152</v>
      </c>
      <c r="J494" s="52">
        <v>6735.195</v>
      </c>
      <c r="K494" s="52">
        <v>6.245</v>
      </c>
      <c r="L494" s="52">
        <v>1484.189</v>
      </c>
      <c r="M494" s="25">
        <f>+L494-N494</f>
        <v>519.4040000000001</v>
      </c>
      <c r="N494" s="52">
        <v>964.785</v>
      </c>
      <c r="O494" s="54">
        <v>300</v>
      </c>
      <c r="P494" s="54">
        <v>10</v>
      </c>
    </row>
    <row r="495" spans="1:16" ht="19.5" customHeight="1" outlineLevel="2">
      <c r="A495" s="34" t="s">
        <v>43</v>
      </c>
      <c r="B495" s="41" t="s">
        <v>333</v>
      </c>
      <c r="C495" s="80">
        <f>+C494+1</f>
        <v>399</v>
      </c>
      <c r="D495" s="48" t="s">
        <v>334</v>
      </c>
      <c r="E495" s="52">
        <v>204.368</v>
      </c>
      <c r="F495" s="51">
        <v>10</v>
      </c>
      <c r="G495" s="25">
        <f>+E495/F495</f>
        <v>20.436799999999998</v>
      </c>
      <c r="H495" s="52">
        <v>1492.453</v>
      </c>
      <c r="I495" s="52">
        <v>4111.938</v>
      </c>
      <c r="J495" s="52">
        <v>9948.094</v>
      </c>
      <c r="K495" s="52">
        <v>19.309</v>
      </c>
      <c r="L495" s="52">
        <v>842.487</v>
      </c>
      <c r="M495" s="25">
        <f>+L495-N495</f>
        <v>297.73699999999997</v>
      </c>
      <c r="N495" s="52">
        <v>544.75</v>
      </c>
      <c r="O495" s="54">
        <v>75</v>
      </c>
      <c r="P495" s="54">
        <v>25</v>
      </c>
    </row>
    <row r="496" spans="1:16" ht="19.5" customHeight="1" outlineLevel="2">
      <c r="A496" s="34" t="s">
        <v>43</v>
      </c>
      <c r="B496" s="41" t="s">
        <v>335</v>
      </c>
      <c r="C496" s="80">
        <f>+C495+1</f>
        <v>400</v>
      </c>
      <c r="D496" s="35" t="s">
        <v>336</v>
      </c>
      <c r="E496" s="36">
        <v>734.031</v>
      </c>
      <c r="F496" s="37">
        <v>10</v>
      </c>
      <c r="G496" s="39">
        <f t="shared" si="75"/>
        <v>73.4031</v>
      </c>
      <c r="H496" s="36">
        <v>994.722</v>
      </c>
      <c r="I496" s="36">
        <v>5102.798</v>
      </c>
      <c r="J496" s="36">
        <v>6587.288</v>
      </c>
      <c r="K496" s="36">
        <v>76.55</v>
      </c>
      <c r="L496" s="36">
        <v>330.73</v>
      </c>
      <c r="M496" s="25">
        <f aca="true" t="shared" si="76" ref="M496:M504">+L496-N496</f>
        <v>107.29100000000003</v>
      </c>
      <c r="N496" s="36">
        <v>223.439</v>
      </c>
      <c r="O496" s="38">
        <v>10</v>
      </c>
      <c r="P496" s="38">
        <v>5</v>
      </c>
    </row>
    <row r="497" spans="1:16" ht="19.5" customHeight="1" outlineLevel="2">
      <c r="A497" s="34" t="s">
        <v>43</v>
      </c>
      <c r="B497" s="41" t="s">
        <v>343</v>
      </c>
      <c r="C497" s="42">
        <f aca="true" t="shared" si="77" ref="C497:C504">+C496+1</f>
        <v>401</v>
      </c>
      <c r="D497" s="35" t="s">
        <v>344</v>
      </c>
      <c r="E497" s="36">
        <v>65.553</v>
      </c>
      <c r="F497" s="37">
        <v>10</v>
      </c>
      <c r="G497" s="39">
        <f t="shared" si="75"/>
        <v>6.5553</v>
      </c>
      <c r="H497" s="36">
        <v>-828.657</v>
      </c>
      <c r="I497" s="36">
        <v>1106.458</v>
      </c>
      <c r="J497" s="36">
        <v>640.675</v>
      </c>
      <c r="K497" s="36">
        <v>20.043</v>
      </c>
      <c r="L497" s="36">
        <v>50.319</v>
      </c>
      <c r="M497" s="25">
        <f t="shared" si="76"/>
        <v>1.0399999999999991</v>
      </c>
      <c r="N497" s="36">
        <v>49.279</v>
      </c>
      <c r="O497" s="38">
        <v>0</v>
      </c>
      <c r="P497" s="38">
        <v>0</v>
      </c>
    </row>
    <row r="498" spans="1:16" ht="19.5" customHeight="1" outlineLevel="2">
      <c r="A498" s="34" t="s">
        <v>43</v>
      </c>
      <c r="B498" s="41" t="s">
        <v>337</v>
      </c>
      <c r="C498" s="42">
        <f t="shared" si="77"/>
        <v>402</v>
      </c>
      <c r="D498" s="35" t="s">
        <v>338</v>
      </c>
      <c r="E498" s="36">
        <v>450.025</v>
      </c>
      <c r="F498" s="37">
        <v>10</v>
      </c>
      <c r="G498" s="39">
        <f t="shared" si="75"/>
        <v>45.0025</v>
      </c>
      <c r="H498" s="36">
        <v>113.05</v>
      </c>
      <c r="I498" s="36">
        <v>1715.674</v>
      </c>
      <c r="J498" s="36">
        <v>1237.147</v>
      </c>
      <c r="K498" s="36">
        <v>70.376</v>
      </c>
      <c r="L498" s="36">
        <v>106.578</v>
      </c>
      <c r="M498" s="25">
        <f t="shared" si="76"/>
        <v>-135.683</v>
      </c>
      <c r="N498" s="36">
        <v>242.261</v>
      </c>
      <c r="O498" s="38">
        <v>0</v>
      </c>
      <c r="P498" s="38">
        <v>0</v>
      </c>
    </row>
    <row r="499" spans="1:16" ht="19.5" customHeight="1" outlineLevel="2">
      <c r="A499" s="34" t="s">
        <v>43</v>
      </c>
      <c r="B499" s="41"/>
      <c r="C499" s="42">
        <f>+C498+1</f>
        <v>403</v>
      </c>
      <c r="D499" s="35" t="s">
        <v>760</v>
      </c>
      <c r="E499" s="36">
        <v>50</v>
      </c>
      <c r="F499" s="37">
        <v>10</v>
      </c>
      <c r="G499" s="39">
        <f t="shared" si="75"/>
        <v>5</v>
      </c>
      <c r="H499" s="36">
        <v>19.986</v>
      </c>
      <c r="I499" s="36">
        <v>31.186</v>
      </c>
      <c r="J499" s="36">
        <v>2.318</v>
      </c>
      <c r="K499" s="36">
        <v>0</v>
      </c>
      <c r="L499" s="36">
        <v>-7.8156</v>
      </c>
      <c r="M499" s="25">
        <f t="shared" si="76"/>
        <v>0.01330000000000009</v>
      </c>
      <c r="N499" s="36">
        <v>-7.8289</v>
      </c>
      <c r="O499" s="38">
        <v>0</v>
      </c>
      <c r="P499" s="38">
        <v>0</v>
      </c>
    </row>
    <row r="500" spans="1:16" ht="19.5" customHeight="1" outlineLevel="2">
      <c r="A500" s="34" t="s">
        <v>43</v>
      </c>
      <c r="B500" s="41" t="s">
        <v>339</v>
      </c>
      <c r="C500" s="42">
        <f>+C499+1</f>
        <v>404</v>
      </c>
      <c r="D500" s="35" t="s">
        <v>340</v>
      </c>
      <c r="E500" s="36">
        <v>420</v>
      </c>
      <c r="F500" s="37">
        <v>10</v>
      </c>
      <c r="G500" s="39">
        <f t="shared" si="75"/>
        <v>42</v>
      </c>
      <c r="H500" s="36">
        <v>1932.235</v>
      </c>
      <c r="I500" s="36">
        <v>6999.16</v>
      </c>
      <c r="J500" s="36">
        <v>9358.369</v>
      </c>
      <c r="K500" s="36">
        <v>2.288</v>
      </c>
      <c r="L500" s="36">
        <v>620.193</v>
      </c>
      <c r="M500" s="25">
        <f t="shared" si="76"/>
        <v>211.51</v>
      </c>
      <c r="N500" s="36">
        <v>408.683</v>
      </c>
      <c r="O500" s="38">
        <v>42.5</v>
      </c>
      <c r="P500" s="38">
        <v>0</v>
      </c>
    </row>
    <row r="501" spans="1:16" ht="19.5" customHeight="1" outlineLevel="2">
      <c r="A501" s="34" t="s">
        <v>43</v>
      </c>
      <c r="B501" s="41" t="s">
        <v>44</v>
      </c>
      <c r="C501" s="42">
        <f t="shared" si="77"/>
        <v>405</v>
      </c>
      <c r="D501" s="35" t="s">
        <v>45</v>
      </c>
      <c r="E501" s="36">
        <v>786</v>
      </c>
      <c r="F501" s="37">
        <v>10</v>
      </c>
      <c r="G501" s="39">
        <f t="shared" si="75"/>
        <v>78.6</v>
      </c>
      <c r="H501" s="36">
        <v>3378.595</v>
      </c>
      <c r="I501" s="36">
        <v>11556.468</v>
      </c>
      <c r="J501" s="36">
        <v>22521.337</v>
      </c>
      <c r="K501" s="36">
        <v>59.568</v>
      </c>
      <c r="L501" s="36">
        <v>2266.291</v>
      </c>
      <c r="M501" s="25">
        <f t="shared" si="76"/>
        <v>793.0490000000002</v>
      </c>
      <c r="N501" s="36">
        <v>1473.242</v>
      </c>
      <c r="O501" s="38">
        <v>90</v>
      </c>
      <c r="P501" s="38">
        <v>0</v>
      </c>
    </row>
    <row r="502" spans="1:16" ht="19.5" customHeight="1" outlineLevel="2">
      <c r="A502" s="34" t="s">
        <v>43</v>
      </c>
      <c r="B502" s="41" t="s">
        <v>341</v>
      </c>
      <c r="C502" s="42">
        <f t="shared" si="77"/>
        <v>406</v>
      </c>
      <c r="D502" s="60" t="s">
        <v>342</v>
      </c>
      <c r="E502" s="61">
        <v>80.094</v>
      </c>
      <c r="F502" s="62">
        <v>10</v>
      </c>
      <c r="G502" s="64">
        <f t="shared" si="75"/>
        <v>8.0094</v>
      </c>
      <c r="H502" s="61">
        <v>1508.501</v>
      </c>
      <c r="I502" s="61">
        <v>3552.33</v>
      </c>
      <c r="J502" s="61">
        <v>6984.922</v>
      </c>
      <c r="K502" s="61">
        <v>11.185</v>
      </c>
      <c r="L502" s="61">
        <v>595.342</v>
      </c>
      <c r="M502" s="25">
        <f>+L502-N502</f>
        <v>200.71999999999997</v>
      </c>
      <c r="N502" s="61">
        <v>394.622</v>
      </c>
      <c r="O502" s="63">
        <v>130</v>
      </c>
      <c r="P502" s="63">
        <v>50</v>
      </c>
    </row>
    <row r="503" spans="1:16" ht="19.5" customHeight="1" outlineLevel="2">
      <c r="A503" s="34" t="s">
        <v>43</v>
      </c>
      <c r="B503" s="41"/>
      <c r="C503" s="42">
        <f t="shared" si="77"/>
        <v>407</v>
      </c>
      <c r="D503" s="60" t="s">
        <v>873</v>
      </c>
      <c r="E503" s="61">
        <v>491.312</v>
      </c>
      <c r="F503" s="62">
        <v>10</v>
      </c>
      <c r="G503" s="64">
        <f>+E503/F503</f>
        <v>49.1312</v>
      </c>
      <c r="H503" s="61">
        <v>5475.718</v>
      </c>
      <c r="I503" s="61">
        <v>13448.277</v>
      </c>
      <c r="J503" s="61">
        <v>24461.966</v>
      </c>
      <c r="K503" s="61">
        <v>40.06</v>
      </c>
      <c r="L503" s="61">
        <v>2139.816</v>
      </c>
      <c r="M503" s="25">
        <f>+L503-N503</f>
        <v>736.2439999999999</v>
      </c>
      <c r="N503" s="61">
        <v>1403.572</v>
      </c>
      <c r="O503" s="63">
        <v>0</v>
      </c>
      <c r="P503" s="63">
        <v>10</v>
      </c>
    </row>
    <row r="504" spans="1:16" ht="19.5" customHeight="1" outlineLevel="2" thickBot="1">
      <c r="A504" s="34" t="s">
        <v>43</v>
      </c>
      <c r="B504" s="41"/>
      <c r="C504" s="42">
        <f t="shared" si="77"/>
        <v>408</v>
      </c>
      <c r="D504" s="60" t="s">
        <v>939</v>
      </c>
      <c r="E504" s="61">
        <v>438.9895</v>
      </c>
      <c r="F504" s="62">
        <v>10</v>
      </c>
      <c r="G504" s="64">
        <f t="shared" si="75"/>
        <v>43.89895</v>
      </c>
      <c r="H504" s="61">
        <v>365.0986</v>
      </c>
      <c r="I504" s="61">
        <v>1337.2809</v>
      </c>
      <c r="J504" s="61">
        <v>1639.3805</v>
      </c>
      <c r="K504" s="61">
        <v>13.6598</v>
      </c>
      <c r="L504" s="61">
        <v>-36.2525</v>
      </c>
      <c r="M504" s="25">
        <f t="shared" si="76"/>
        <v>-15.161199999999997</v>
      </c>
      <c r="N504" s="61">
        <v>-21.0913</v>
      </c>
      <c r="O504" s="63">
        <v>0</v>
      </c>
      <c r="P504" s="63">
        <v>0</v>
      </c>
    </row>
    <row r="505" spans="1:16" s="58" customFormat="1" ht="19.5" customHeight="1" outlineLevel="1" thickBot="1">
      <c r="A505" s="35" t="s">
        <v>591</v>
      </c>
      <c r="B505" s="57"/>
      <c r="C505" s="72">
        <f>COUNT(C494:C504)</f>
        <v>11</v>
      </c>
      <c r="D505" s="73"/>
      <c r="E505" s="73">
        <f>SUBTOTAL(9,E494:E504)</f>
        <v>3915.5375</v>
      </c>
      <c r="F505" s="74"/>
      <c r="G505" s="75">
        <f aca="true" t="shared" si="78" ref="G505:N505">SUBTOTAL(9,G494:G504)</f>
        <v>411.07024999999993</v>
      </c>
      <c r="H505" s="73">
        <f t="shared" si="78"/>
        <v>17067.7896</v>
      </c>
      <c r="I505" s="73">
        <f t="shared" si="78"/>
        <v>53141.721900000004</v>
      </c>
      <c r="J505" s="73">
        <f t="shared" si="78"/>
        <v>90116.69149999999</v>
      </c>
      <c r="K505" s="73">
        <f t="shared" si="78"/>
        <v>319.28380000000004</v>
      </c>
      <c r="L505" s="73">
        <f t="shared" si="78"/>
        <v>8391.8769</v>
      </c>
      <c r="M505" s="75">
        <f t="shared" si="78"/>
        <v>2716.1641000000004</v>
      </c>
      <c r="N505" s="73">
        <f t="shared" si="78"/>
        <v>5675.7128</v>
      </c>
      <c r="O505" s="76"/>
      <c r="P505" s="76"/>
    </row>
    <row r="506" spans="1:16" s="58" customFormat="1" ht="19.5" customHeight="1" outlineLevel="1">
      <c r="A506" s="35"/>
      <c r="B506" s="57"/>
      <c r="C506" s="77"/>
      <c r="D506" s="78"/>
      <c r="E506" s="50"/>
      <c r="F506" s="47"/>
      <c r="G506" s="33"/>
      <c r="H506" s="50"/>
      <c r="I506" s="50"/>
      <c r="J506" s="50"/>
      <c r="K506" s="50"/>
      <c r="L506" s="50"/>
      <c r="M506" s="33"/>
      <c r="N506" s="50"/>
      <c r="O506" s="79"/>
      <c r="P506" s="79"/>
    </row>
    <row r="507" spans="1:16" s="58" customFormat="1" ht="19.5" customHeight="1" outlineLevel="1">
      <c r="A507" s="35"/>
      <c r="B507" s="57"/>
      <c r="C507" s="77"/>
      <c r="D507" s="40" t="s">
        <v>630</v>
      </c>
      <c r="E507" s="50"/>
      <c r="F507" s="47"/>
      <c r="G507" s="33"/>
      <c r="H507" s="50"/>
      <c r="I507" s="50"/>
      <c r="J507" s="50"/>
      <c r="K507" s="50"/>
      <c r="L507" s="50"/>
      <c r="M507" s="33"/>
      <c r="N507" s="50"/>
      <c r="O507" s="79"/>
      <c r="P507" s="79"/>
    </row>
    <row r="508" spans="1:16" s="58" customFormat="1" ht="19.5" customHeight="1" outlineLevel="1">
      <c r="A508" s="35"/>
      <c r="B508" s="57"/>
      <c r="C508" s="77"/>
      <c r="D508" s="78"/>
      <c r="E508" s="50"/>
      <c r="F508" s="47"/>
      <c r="G508" s="33"/>
      <c r="H508" s="50"/>
      <c r="I508" s="50"/>
      <c r="J508" s="50"/>
      <c r="K508" s="50"/>
      <c r="L508" s="50"/>
      <c r="M508" s="33"/>
      <c r="N508" s="50"/>
      <c r="O508" s="79"/>
      <c r="P508" s="79"/>
    </row>
    <row r="509" spans="1:16" ht="19.5" customHeight="1" outlineLevel="2">
      <c r="A509" s="34" t="s">
        <v>345</v>
      </c>
      <c r="B509" s="41" t="s">
        <v>346</v>
      </c>
      <c r="C509" s="80">
        <f>+C504+1</f>
        <v>409</v>
      </c>
      <c r="D509" s="48" t="s">
        <v>347</v>
      </c>
      <c r="E509" s="52">
        <v>120</v>
      </c>
      <c r="F509" s="51">
        <v>5</v>
      </c>
      <c r="G509" s="25">
        <f aca="true" t="shared" si="79" ref="G509:G519">+E509/F509</f>
        <v>24</v>
      </c>
      <c r="H509" s="52">
        <v>333.604</v>
      </c>
      <c r="I509" s="52">
        <v>567.029</v>
      </c>
      <c r="J509" s="52">
        <v>1281.054</v>
      </c>
      <c r="K509" s="52">
        <v>0.478</v>
      </c>
      <c r="L509" s="52">
        <v>279.325</v>
      </c>
      <c r="M509" s="25">
        <f aca="true" t="shared" si="80" ref="M509:M519">+L509-N509</f>
        <v>100.49699999999999</v>
      </c>
      <c r="N509" s="52">
        <v>178.828</v>
      </c>
      <c r="O509" s="54">
        <v>30</v>
      </c>
      <c r="P509" s="54">
        <v>0</v>
      </c>
    </row>
    <row r="510" spans="1:16" ht="19.5" customHeight="1" outlineLevel="2">
      <c r="A510" s="34" t="s">
        <v>345</v>
      </c>
      <c r="B510" s="41" t="s">
        <v>348</v>
      </c>
      <c r="C510" s="42">
        <f aca="true" t="shared" si="81" ref="C510:C517">+C509+1</f>
        <v>410</v>
      </c>
      <c r="D510" s="35" t="s">
        <v>349</v>
      </c>
      <c r="E510" s="36">
        <v>49.347</v>
      </c>
      <c r="F510" s="37">
        <v>10</v>
      </c>
      <c r="G510" s="39">
        <f t="shared" si="79"/>
        <v>4.9347</v>
      </c>
      <c r="H510" s="36">
        <v>90.009</v>
      </c>
      <c r="I510" s="36">
        <v>501.131</v>
      </c>
      <c r="J510" s="36">
        <v>504.984</v>
      </c>
      <c r="K510" s="36">
        <v>10.897</v>
      </c>
      <c r="L510" s="36">
        <v>36.861</v>
      </c>
      <c r="M510" s="25">
        <f t="shared" si="80"/>
        <v>12.072999999999997</v>
      </c>
      <c r="N510" s="36">
        <v>24.788</v>
      </c>
      <c r="O510" s="38">
        <v>10</v>
      </c>
      <c r="P510" s="38">
        <v>0</v>
      </c>
    </row>
    <row r="511" spans="1:16" ht="19.5" customHeight="1" outlineLevel="2">
      <c r="A511" s="34" t="s">
        <v>345</v>
      </c>
      <c r="B511" s="41" t="s">
        <v>350</v>
      </c>
      <c r="C511" s="42">
        <f t="shared" si="81"/>
        <v>411</v>
      </c>
      <c r="D511" s="35" t="s">
        <v>351</v>
      </c>
      <c r="E511" s="36">
        <v>32.841</v>
      </c>
      <c r="F511" s="37">
        <v>10</v>
      </c>
      <c r="G511" s="39">
        <f t="shared" si="79"/>
        <v>3.2841</v>
      </c>
      <c r="H511" s="36">
        <v>193.676</v>
      </c>
      <c r="I511" s="36">
        <v>376.272</v>
      </c>
      <c r="J511" s="36">
        <v>770.105</v>
      </c>
      <c r="K511" s="36">
        <v>4.118</v>
      </c>
      <c r="L511" s="36">
        <v>117.694</v>
      </c>
      <c r="M511" s="25">
        <f t="shared" si="80"/>
        <v>34.178</v>
      </c>
      <c r="N511" s="36">
        <v>83.516</v>
      </c>
      <c r="O511" s="38">
        <v>60</v>
      </c>
      <c r="P511" s="38">
        <v>40</v>
      </c>
    </row>
    <row r="512" spans="1:16" ht="19.5" customHeight="1" outlineLevel="2">
      <c r="A512" s="34" t="s">
        <v>345</v>
      </c>
      <c r="B512" s="41" t="s">
        <v>360</v>
      </c>
      <c r="C512" s="42">
        <f t="shared" si="81"/>
        <v>412</v>
      </c>
      <c r="D512" s="35" t="s">
        <v>361</v>
      </c>
      <c r="E512" s="36">
        <v>52.648</v>
      </c>
      <c r="F512" s="37">
        <v>10</v>
      </c>
      <c r="G512" s="39">
        <f t="shared" si="79"/>
        <v>5.2648</v>
      </c>
      <c r="H512" s="36">
        <v>48.989</v>
      </c>
      <c r="I512" s="36">
        <v>127.182</v>
      </c>
      <c r="J512" s="36">
        <v>251.551</v>
      </c>
      <c r="K512" s="36">
        <v>3.506</v>
      </c>
      <c r="L512" s="36">
        <v>10.231</v>
      </c>
      <c r="M512" s="25">
        <f t="shared" si="80"/>
        <v>3.409</v>
      </c>
      <c r="N512" s="36">
        <v>6.822</v>
      </c>
      <c r="O512" s="38">
        <v>0</v>
      </c>
      <c r="P512" s="38">
        <v>0</v>
      </c>
    </row>
    <row r="513" spans="1:16" ht="19.5" customHeight="1" outlineLevel="2">
      <c r="A513" s="34" t="s">
        <v>345</v>
      </c>
      <c r="B513" s="41" t="s">
        <v>352</v>
      </c>
      <c r="C513" s="42">
        <f t="shared" si="81"/>
        <v>413</v>
      </c>
      <c r="D513" s="35" t="s">
        <v>353</v>
      </c>
      <c r="E513" s="36">
        <v>115.95</v>
      </c>
      <c r="F513" s="37">
        <v>10</v>
      </c>
      <c r="G513" s="39">
        <f t="shared" si="79"/>
        <v>11.595</v>
      </c>
      <c r="H513" s="36">
        <v>299.901</v>
      </c>
      <c r="I513" s="36">
        <v>546.69</v>
      </c>
      <c r="J513" s="36">
        <v>533.451</v>
      </c>
      <c r="K513" s="36">
        <v>3.441</v>
      </c>
      <c r="L513" s="36">
        <v>72.569</v>
      </c>
      <c r="M513" s="25">
        <f t="shared" si="80"/>
        <v>21.894000000000005</v>
      </c>
      <c r="N513" s="36">
        <v>50.675</v>
      </c>
      <c r="O513" s="38">
        <v>15</v>
      </c>
      <c r="P513" s="38">
        <v>0</v>
      </c>
    </row>
    <row r="514" spans="1:16" ht="19.5" customHeight="1" outlineLevel="2">
      <c r="A514" s="34" t="s">
        <v>345</v>
      </c>
      <c r="B514" s="41" t="s">
        <v>362</v>
      </c>
      <c r="C514" s="42">
        <f t="shared" si="81"/>
        <v>414</v>
      </c>
      <c r="D514" s="35" t="s">
        <v>363</v>
      </c>
      <c r="E514" s="36">
        <v>58</v>
      </c>
      <c r="F514" s="37">
        <v>10</v>
      </c>
      <c r="G514" s="39">
        <f t="shared" si="79"/>
        <v>5.8</v>
      </c>
      <c r="H514" s="36">
        <v>17.002</v>
      </c>
      <c r="I514" s="36">
        <v>240.918</v>
      </c>
      <c r="J514" s="36">
        <v>60.365</v>
      </c>
      <c r="K514" s="36">
        <v>0.672</v>
      </c>
      <c r="L514" s="36">
        <v>5.463</v>
      </c>
      <c r="M514" s="25">
        <f t="shared" si="80"/>
        <v>0.30100000000000016</v>
      </c>
      <c r="N514" s="36">
        <v>5.162</v>
      </c>
      <c r="O514" s="38">
        <v>0</v>
      </c>
      <c r="P514" s="38">
        <v>0</v>
      </c>
    </row>
    <row r="515" spans="1:16" ht="19.5" customHeight="1" outlineLevel="2">
      <c r="A515" s="34" t="s">
        <v>345</v>
      </c>
      <c r="B515" s="41" t="s">
        <v>358</v>
      </c>
      <c r="C515" s="42">
        <f t="shared" si="81"/>
        <v>415</v>
      </c>
      <c r="D515" s="35" t="s">
        <v>359</v>
      </c>
      <c r="E515" s="36">
        <v>90</v>
      </c>
      <c r="F515" s="37">
        <v>10</v>
      </c>
      <c r="G515" s="39">
        <f t="shared" si="79"/>
        <v>9</v>
      </c>
      <c r="H515" s="36">
        <v>-59.655</v>
      </c>
      <c r="I515" s="36">
        <v>180.967</v>
      </c>
      <c r="J515" s="36">
        <v>31.288</v>
      </c>
      <c r="K515" s="36">
        <v>5.702</v>
      </c>
      <c r="L515" s="36">
        <v>-38.263</v>
      </c>
      <c r="M515" s="25">
        <f t="shared" si="80"/>
        <v>0</v>
      </c>
      <c r="N515" s="36">
        <v>-38.263</v>
      </c>
      <c r="O515" s="38">
        <v>0</v>
      </c>
      <c r="P515" s="38">
        <v>0</v>
      </c>
    </row>
    <row r="516" spans="1:16" ht="19.5" customHeight="1" outlineLevel="2">
      <c r="A516" s="34" t="s">
        <v>345</v>
      </c>
      <c r="B516" s="41" t="s">
        <v>354</v>
      </c>
      <c r="C516" s="42">
        <f t="shared" si="81"/>
        <v>416</v>
      </c>
      <c r="D516" s="35" t="s">
        <v>355</v>
      </c>
      <c r="E516" s="36">
        <v>54.057</v>
      </c>
      <c r="F516" s="37">
        <v>10</v>
      </c>
      <c r="G516" s="39">
        <f t="shared" si="79"/>
        <v>5.4057</v>
      </c>
      <c r="H516" s="36">
        <v>310.045</v>
      </c>
      <c r="I516" s="36">
        <v>757.647</v>
      </c>
      <c r="J516" s="36">
        <v>994.882</v>
      </c>
      <c r="K516" s="36">
        <v>12.967</v>
      </c>
      <c r="L516" s="36">
        <v>90.538</v>
      </c>
      <c r="M516" s="25">
        <f t="shared" si="80"/>
        <v>33.415</v>
      </c>
      <c r="N516" s="36">
        <v>57.123</v>
      </c>
      <c r="O516" s="38">
        <v>30</v>
      </c>
      <c r="P516" s="38">
        <v>0</v>
      </c>
    </row>
    <row r="517" spans="1:16" ht="19.5" customHeight="1" outlineLevel="2">
      <c r="A517" s="34" t="s">
        <v>345</v>
      </c>
      <c r="B517" s="41" t="s">
        <v>356</v>
      </c>
      <c r="C517" s="42">
        <f t="shared" si="81"/>
        <v>417</v>
      </c>
      <c r="D517" s="35" t="s">
        <v>357</v>
      </c>
      <c r="E517" s="36">
        <v>597.713</v>
      </c>
      <c r="F517" s="37">
        <v>10</v>
      </c>
      <c r="G517" s="39">
        <f t="shared" si="79"/>
        <v>59.7713</v>
      </c>
      <c r="H517" s="36">
        <v>1070.381</v>
      </c>
      <c r="I517" s="36">
        <v>1972.212</v>
      </c>
      <c r="J517" s="36">
        <v>2802.669</v>
      </c>
      <c r="K517" s="36">
        <v>7.553</v>
      </c>
      <c r="L517" s="36">
        <v>377.459</v>
      </c>
      <c r="M517" s="25">
        <f t="shared" si="80"/>
        <v>141.612</v>
      </c>
      <c r="N517" s="36">
        <v>235.847</v>
      </c>
      <c r="O517" s="38">
        <v>0</v>
      </c>
      <c r="P517" s="38">
        <v>0</v>
      </c>
    </row>
    <row r="518" spans="1:16" ht="19.5" customHeight="1" outlineLevel="2">
      <c r="A518" s="34" t="s">
        <v>345</v>
      </c>
      <c r="B518" s="41" t="s">
        <v>860</v>
      </c>
      <c r="C518" s="42">
        <f>+C517+1</f>
        <v>418</v>
      </c>
      <c r="D518" s="35" t="s">
        <v>861</v>
      </c>
      <c r="E518" s="36">
        <v>124.006</v>
      </c>
      <c r="F518" s="37">
        <v>10</v>
      </c>
      <c r="G518" s="39">
        <f t="shared" si="79"/>
        <v>12.4006</v>
      </c>
      <c r="H518" s="36">
        <v>1024.102</v>
      </c>
      <c r="I518" s="36">
        <v>3418.946</v>
      </c>
      <c r="J518" s="36">
        <v>5521.801</v>
      </c>
      <c r="K518" s="36">
        <v>9.646</v>
      </c>
      <c r="L518" s="36">
        <v>499.743</v>
      </c>
      <c r="M518" s="25">
        <f>+L518-N518</f>
        <v>164.01299999999998</v>
      </c>
      <c r="N518" s="36">
        <v>335.73</v>
      </c>
      <c r="O518" s="38">
        <v>85</v>
      </c>
      <c r="P518" s="38">
        <v>0</v>
      </c>
    </row>
    <row r="519" spans="1:16" ht="19.5" customHeight="1" outlineLevel="2" thickBot="1">
      <c r="A519" s="34" t="s">
        <v>345</v>
      </c>
      <c r="B519" s="41" t="s">
        <v>364</v>
      </c>
      <c r="C519" s="42">
        <f>+C518+1</f>
        <v>419</v>
      </c>
      <c r="D519" s="60" t="s">
        <v>365</v>
      </c>
      <c r="E519" s="61">
        <v>2</v>
      </c>
      <c r="F519" s="62">
        <v>10</v>
      </c>
      <c r="G519" s="64">
        <f t="shared" si="79"/>
        <v>0.2</v>
      </c>
      <c r="H519" s="61">
        <v>-5.46</v>
      </c>
      <c r="I519" s="61">
        <v>15.768</v>
      </c>
      <c r="J519" s="61">
        <v>19.19</v>
      </c>
      <c r="K519" s="61">
        <v>0.999</v>
      </c>
      <c r="L519" s="61">
        <v>0.113</v>
      </c>
      <c r="M519" s="25">
        <f t="shared" si="80"/>
        <v>0.097</v>
      </c>
      <c r="N519" s="61">
        <v>0.016</v>
      </c>
      <c r="O519" s="63">
        <v>0</v>
      </c>
      <c r="P519" s="63">
        <v>0</v>
      </c>
    </row>
    <row r="520" spans="1:16" s="58" customFormat="1" ht="19.5" customHeight="1" outlineLevel="1" thickBot="1">
      <c r="A520" s="35" t="s">
        <v>592</v>
      </c>
      <c r="B520" s="57"/>
      <c r="C520" s="72">
        <f>COUNT(C509:C519)</f>
        <v>11</v>
      </c>
      <c r="D520" s="73"/>
      <c r="E520" s="73">
        <f>SUBTOTAL(9,E509:E519)</f>
        <v>1296.5620000000001</v>
      </c>
      <c r="F520" s="74"/>
      <c r="G520" s="75">
        <f aca="true" t="shared" si="82" ref="G520:N520">SUBTOTAL(9,G509:G519)</f>
        <v>141.65619999999998</v>
      </c>
      <c r="H520" s="73">
        <f t="shared" si="82"/>
        <v>3322.594</v>
      </c>
      <c r="I520" s="73">
        <f t="shared" si="82"/>
        <v>8704.762</v>
      </c>
      <c r="J520" s="73">
        <f t="shared" si="82"/>
        <v>12771.34</v>
      </c>
      <c r="K520" s="73">
        <f t="shared" si="82"/>
        <v>59.979</v>
      </c>
      <c r="L520" s="73">
        <f t="shared" si="82"/>
        <v>1451.733</v>
      </c>
      <c r="M520" s="75">
        <f t="shared" si="82"/>
        <v>511.4889999999999</v>
      </c>
      <c r="N520" s="73">
        <f t="shared" si="82"/>
        <v>940.244</v>
      </c>
      <c r="O520" s="76"/>
      <c r="P520" s="76"/>
    </row>
    <row r="521" spans="1:16" s="58" customFormat="1" ht="19.5" customHeight="1" outlineLevel="1">
      <c r="A521" s="35"/>
      <c r="B521" s="57"/>
      <c r="C521" s="77"/>
      <c r="D521" s="78"/>
      <c r="E521" s="50"/>
      <c r="F521" s="47"/>
      <c r="G521" s="33"/>
      <c r="H521" s="50"/>
      <c r="I521" s="50"/>
      <c r="J521" s="50"/>
      <c r="K521" s="50"/>
      <c r="L521" s="50"/>
      <c r="M521" s="33"/>
      <c r="N521" s="50"/>
      <c r="O521" s="79"/>
      <c r="P521" s="79"/>
    </row>
    <row r="522" spans="1:16" s="58" customFormat="1" ht="19.5" customHeight="1" outlineLevel="1">
      <c r="A522" s="35"/>
      <c r="B522" s="57"/>
      <c r="C522" s="77"/>
      <c r="D522" s="40" t="s">
        <v>631</v>
      </c>
      <c r="E522" s="50"/>
      <c r="F522" s="47"/>
      <c r="G522" s="33"/>
      <c r="H522" s="50"/>
      <c r="I522" s="50"/>
      <c r="J522" s="50"/>
      <c r="K522" s="50"/>
      <c r="L522" s="50"/>
      <c r="M522" s="33"/>
      <c r="N522" s="50"/>
      <c r="O522" s="79"/>
      <c r="P522" s="79"/>
    </row>
    <row r="523" spans="1:16" s="58" customFormat="1" ht="19.5" customHeight="1" outlineLevel="1">
      <c r="A523" s="35"/>
      <c r="B523" s="57"/>
      <c r="C523" s="77"/>
      <c r="D523" s="78"/>
      <c r="E523" s="50"/>
      <c r="F523" s="47"/>
      <c r="G523" s="33"/>
      <c r="H523" s="50"/>
      <c r="I523" s="50"/>
      <c r="J523" s="50"/>
      <c r="K523" s="50"/>
      <c r="L523" s="50"/>
      <c r="M523" s="33"/>
      <c r="N523" s="50"/>
      <c r="O523" s="79"/>
      <c r="P523" s="79"/>
    </row>
    <row r="524" spans="1:16" ht="19.5" customHeight="1" outlineLevel="2">
      <c r="A524" s="34" t="s">
        <v>24</v>
      </c>
      <c r="B524" s="41" t="s">
        <v>665</v>
      </c>
      <c r="C524" s="80">
        <f>+C519+1</f>
        <v>420</v>
      </c>
      <c r="D524" s="48" t="s">
        <v>666</v>
      </c>
      <c r="E524" s="52">
        <v>33.12</v>
      </c>
      <c r="F524" s="51">
        <v>10</v>
      </c>
      <c r="G524" s="25">
        <f aca="true" t="shared" si="83" ref="G524:G529">+E524/F524</f>
        <v>3.312</v>
      </c>
      <c r="H524" s="52">
        <v>23.47</v>
      </c>
      <c r="I524" s="52">
        <v>565.455</v>
      </c>
      <c r="J524" s="52">
        <v>185.83</v>
      </c>
      <c r="K524" s="52">
        <v>1.854</v>
      </c>
      <c r="L524" s="52">
        <v>2.395</v>
      </c>
      <c r="M524" s="25">
        <f aca="true" t="shared" si="84" ref="M524:M529">+L524-N524</f>
        <v>-42.303999999999995</v>
      </c>
      <c r="N524" s="52">
        <v>44.699</v>
      </c>
      <c r="O524" s="54">
        <v>0</v>
      </c>
      <c r="P524" s="54">
        <v>0</v>
      </c>
    </row>
    <row r="525" spans="1:16" ht="19.5" customHeight="1" outlineLevel="2">
      <c r="A525" s="34" t="s">
        <v>24</v>
      </c>
      <c r="B525" s="41" t="s">
        <v>368</v>
      </c>
      <c r="C525" s="80">
        <f>+C524+1</f>
        <v>421</v>
      </c>
      <c r="D525" s="48" t="s">
        <v>369</v>
      </c>
      <c r="E525" s="52">
        <v>210</v>
      </c>
      <c r="F525" s="51">
        <v>10</v>
      </c>
      <c r="G525" s="25">
        <f t="shared" si="83"/>
        <v>21</v>
      </c>
      <c r="H525" s="52">
        <v>106.91</v>
      </c>
      <c r="I525" s="52">
        <v>356.186</v>
      </c>
      <c r="J525" s="52">
        <v>440.821</v>
      </c>
      <c r="K525" s="52">
        <v>8.246</v>
      </c>
      <c r="L525" s="52">
        <v>9.841</v>
      </c>
      <c r="M525" s="25">
        <f t="shared" si="84"/>
        <v>-2.053000000000001</v>
      </c>
      <c r="N525" s="52">
        <v>11.894</v>
      </c>
      <c r="O525" s="54">
        <v>0</v>
      </c>
      <c r="P525" s="54">
        <v>0</v>
      </c>
    </row>
    <row r="526" spans="1:16" ht="19.5" customHeight="1" outlineLevel="2">
      <c r="A526" s="34" t="s">
        <v>24</v>
      </c>
      <c r="B526" s="41" t="s">
        <v>25</v>
      </c>
      <c r="C526" s="80">
        <f>+C525+1</f>
        <v>422</v>
      </c>
      <c r="D526" s="35" t="s">
        <v>26</v>
      </c>
      <c r="E526" s="36">
        <v>39.023</v>
      </c>
      <c r="F526" s="37">
        <v>10</v>
      </c>
      <c r="G526" s="39">
        <f t="shared" si="83"/>
        <v>3.9023000000000003</v>
      </c>
      <c r="H526" s="36">
        <v>188.426</v>
      </c>
      <c r="I526" s="36">
        <v>833.036</v>
      </c>
      <c r="J526" s="36">
        <v>1279.916</v>
      </c>
      <c r="K526" s="36">
        <v>12.837</v>
      </c>
      <c r="L526" s="36">
        <v>91.324</v>
      </c>
      <c r="M526" s="25">
        <f t="shared" si="84"/>
        <v>28.799999999999997</v>
      </c>
      <c r="N526" s="36">
        <v>62.524</v>
      </c>
      <c r="O526" s="38">
        <v>50</v>
      </c>
      <c r="P526" s="38">
        <v>50</v>
      </c>
    </row>
    <row r="527" spans="1:16" ht="19.5" customHeight="1" outlineLevel="2">
      <c r="A527" s="34" t="s">
        <v>24</v>
      </c>
      <c r="B527" s="41" t="s">
        <v>366</v>
      </c>
      <c r="C527" s="80">
        <f>+C526+1</f>
        <v>423</v>
      </c>
      <c r="D527" s="60" t="s">
        <v>367</v>
      </c>
      <c r="E527" s="61">
        <v>236.876</v>
      </c>
      <c r="F527" s="62">
        <v>10</v>
      </c>
      <c r="G527" s="64">
        <f t="shared" si="83"/>
        <v>23.6876</v>
      </c>
      <c r="H527" s="61">
        <v>800.547</v>
      </c>
      <c r="I527" s="61">
        <v>6747.887</v>
      </c>
      <c r="J527" s="61">
        <v>4929.496</v>
      </c>
      <c r="K527" s="61">
        <v>379.001</v>
      </c>
      <c r="L527" s="61">
        <v>280.102</v>
      </c>
      <c r="M527" s="25">
        <f t="shared" si="84"/>
        <v>2.877999999999986</v>
      </c>
      <c r="N527" s="61">
        <v>277.224</v>
      </c>
      <c r="O527" s="63">
        <v>10</v>
      </c>
      <c r="P527" s="63">
        <v>30</v>
      </c>
    </row>
    <row r="528" spans="1:16" ht="19.5" customHeight="1" outlineLevel="2">
      <c r="A528" s="34" t="s">
        <v>24</v>
      </c>
      <c r="B528" s="41"/>
      <c r="C528" s="80">
        <f>+C527+1</f>
        <v>424</v>
      </c>
      <c r="D528" s="60" t="s">
        <v>716</v>
      </c>
      <c r="E528" s="61">
        <v>77.696</v>
      </c>
      <c r="F528" s="62">
        <v>10</v>
      </c>
      <c r="G528" s="64">
        <f t="shared" si="83"/>
        <v>7.7696</v>
      </c>
      <c r="H528" s="61">
        <v>2148.312</v>
      </c>
      <c r="I528" s="61">
        <v>4990.529</v>
      </c>
      <c r="J528" s="61">
        <v>7110.456</v>
      </c>
      <c r="K528" s="61">
        <v>39.598</v>
      </c>
      <c r="L528" s="61">
        <v>760.716</v>
      </c>
      <c r="M528" s="25">
        <f t="shared" si="84"/>
        <v>348.154</v>
      </c>
      <c r="N528" s="61">
        <v>412.562</v>
      </c>
      <c r="O528" s="63">
        <v>500</v>
      </c>
      <c r="P528" s="63">
        <v>0</v>
      </c>
    </row>
    <row r="529" spans="1:16" ht="19.5" customHeight="1" outlineLevel="2" thickBot="1">
      <c r="A529" s="34" t="s">
        <v>24</v>
      </c>
      <c r="B529" s="41"/>
      <c r="C529" s="80">
        <f>+C528+1</f>
        <v>425</v>
      </c>
      <c r="D529" s="60" t="s">
        <v>874</v>
      </c>
      <c r="E529" s="61">
        <v>113.339</v>
      </c>
      <c r="F529" s="62">
        <v>10</v>
      </c>
      <c r="G529" s="64">
        <f t="shared" si="83"/>
        <v>11.3339</v>
      </c>
      <c r="H529" s="61">
        <v>212.319</v>
      </c>
      <c r="I529" s="61">
        <v>841.176</v>
      </c>
      <c r="J529" s="61">
        <v>861.226</v>
      </c>
      <c r="K529" s="61">
        <v>28.815</v>
      </c>
      <c r="L529" s="61">
        <v>35.889</v>
      </c>
      <c r="M529" s="25">
        <f t="shared" si="84"/>
        <v>16.090000000000003</v>
      </c>
      <c r="N529" s="61">
        <v>19.799</v>
      </c>
      <c r="O529" s="63">
        <v>12.5</v>
      </c>
      <c r="P529" s="63">
        <v>0</v>
      </c>
    </row>
    <row r="530" spans="1:16" s="58" customFormat="1" ht="19.5" customHeight="1" outlineLevel="1" thickBot="1">
      <c r="A530" s="35" t="s">
        <v>593</v>
      </c>
      <c r="B530" s="57"/>
      <c r="C530" s="72">
        <f>COUNT(C524:C529)</f>
        <v>6</v>
      </c>
      <c r="D530" s="73"/>
      <c r="E530" s="73">
        <f>SUBTOTAL(9,E524:E529)</f>
        <v>710.0540000000001</v>
      </c>
      <c r="F530" s="74"/>
      <c r="G530" s="75">
        <f aca="true" t="shared" si="85" ref="G530:N530">SUBTOTAL(9,G524:G529)</f>
        <v>71.0054</v>
      </c>
      <c r="H530" s="73">
        <f t="shared" si="85"/>
        <v>3479.984</v>
      </c>
      <c r="I530" s="73">
        <f t="shared" si="85"/>
        <v>14334.269</v>
      </c>
      <c r="J530" s="73">
        <f t="shared" si="85"/>
        <v>14807.745</v>
      </c>
      <c r="K530" s="73">
        <f t="shared" si="85"/>
        <v>470.351</v>
      </c>
      <c r="L530" s="73">
        <f t="shared" si="85"/>
        <v>1180.2669999999998</v>
      </c>
      <c r="M530" s="75">
        <f t="shared" si="85"/>
        <v>351.56499999999994</v>
      </c>
      <c r="N530" s="73">
        <f t="shared" si="85"/>
        <v>828.702</v>
      </c>
      <c r="O530" s="76"/>
      <c r="P530" s="76"/>
    </row>
    <row r="531" spans="1:16" s="58" customFormat="1" ht="19.5" customHeight="1" outlineLevel="1">
      <c r="A531" s="35"/>
      <c r="B531" s="57"/>
      <c r="C531" s="77"/>
      <c r="D531" s="78"/>
      <c r="E531" s="50"/>
      <c r="F531" s="47"/>
      <c r="G531" s="33"/>
      <c r="H531" s="50"/>
      <c r="I531" s="50"/>
      <c r="J531" s="50"/>
      <c r="K531" s="50"/>
      <c r="L531" s="50"/>
      <c r="M531" s="33"/>
      <c r="N531" s="50"/>
      <c r="O531" s="79"/>
      <c r="P531" s="79"/>
    </row>
    <row r="532" spans="1:16" s="58" customFormat="1" ht="19.5" customHeight="1" outlineLevel="1">
      <c r="A532" s="35"/>
      <c r="B532" s="57"/>
      <c r="C532" s="77"/>
      <c r="D532" s="40" t="s">
        <v>632</v>
      </c>
      <c r="E532" s="50"/>
      <c r="F532" s="47"/>
      <c r="G532" s="33"/>
      <c r="H532" s="50"/>
      <c r="I532" s="50"/>
      <c r="J532" s="50"/>
      <c r="K532" s="50"/>
      <c r="L532" s="50"/>
      <c r="M532" s="33"/>
      <c r="N532" s="50"/>
      <c r="O532" s="79"/>
      <c r="P532" s="79"/>
    </row>
    <row r="533" spans="1:16" s="58" customFormat="1" ht="19.5" customHeight="1" outlineLevel="1">
      <c r="A533" s="35"/>
      <c r="B533" s="57"/>
      <c r="C533" s="77"/>
      <c r="D533" s="78"/>
      <c r="E533" s="50"/>
      <c r="F533" s="47"/>
      <c r="G533" s="33"/>
      <c r="H533" s="50"/>
      <c r="I533" s="50"/>
      <c r="J533" s="50"/>
      <c r="K533" s="50"/>
      <c r="L533" s="50"/>
      <c r="M533" s="33"/>
      <c r="N533" s="50"/>
      <c r="O533" s="79"/>
      <c r="P533" s="79"/>
    </row>
    <row r="534" spans="1:16" ht="19.5" customHeight="1" outlineLevel="2">
      <c r="A534" s="34" t="s">
        <v>370</v>
      </c>
      <c r="B534" s="41" t="s">
        <v>373</v>
      </c>
      <c r="C534" s="80">
        <f>+C529+1</f>
        <v>426</v>
      </c>
      <c r="D534" s="48" t="s">
        <v>374</v>
      </c>
      <c r="E534" s="52">
        <v>638.008</v>
      </c>
      <c r="F534" s="51">
        <v>10</v>
      </c>
      <c r="G534" s="25">
        <f>+E534/F534</f>
        <v>63.8008</v>
      </c>
      <c r="H534" s="52">
        <v>682.424</v>
      </c>
      <c r="I534" s="52">
        <v>1934.781</v>
      </c>
      <c r="J534" s="52">
        <v>372.596</v>
      </c>
      <c r="K534" s="52">
        <v>18.903</v>
      </c>
      <c r="L534" s="52">
        <v>45.624</v>
      </c>
      <c r="M534" s="25">
        <f>+L534-N534</f>
        <v>20.113000000000003</v>
      </c>
      <c r="N534" s="52">
        <v>25.511</v>
      </c>
      <c r="O534" s="54">
        <v>0</v>
      </c>
      <c r="P534" s="54">
        <v>0</v>
      </c>
    </row>
    <row r="535" spans="1:16" ht="19.5" customHeight="1" outlineLevel="2">
      <c r="A535" s="34" t="s">
        <v>370</v>
      </c>
      <c r="B535" s="41" t="s">
        <v>883</v>
      </c>
      <c r="C535" s="71">
        <f>+C534+1</f>
        <v>427</v>
      </c>
      <c r="D535" s="60" t="s">
        <v>884</v>
      </c>
      <c r="E535" s="61">
        <v>16522.426</v>
      </c>
      <c r="F535" s="62">
        <v>10</v>
      </c>
      <c r="G535" s="64">
        <f>+E535/F535</f>
        <v>1652.2426</v>
      </c>
      <c r="H535" s="61">
        <v>13441.192</v>
      </c>
      <c r="I535" s="61">
        <v>78676.573</v>
      </c>
      <c r="J535" s="61">
        <v>57788.078</v>
      </c>
      <c r="K535" s="61">
        <v>2199.067</v>
      </c>
      <c r="L535" s="61">
        <v>837.303</v>
      </c>
      <c r="M535" s="25">
        <f>+L535-N535</f>
        <v>-1469.295</v>
      </c>
      <c r="N535" s="61">
        <v>2306.598</v>
      </c>
      <c r="O535" s="63">
        <v>5</v>
      </c>
      <c r="P535" s="63">
        <v>0</v>
      </c>
    </row>
    <row r="536" spans="1:16" ht="19.5" customHeight="1" outlineLevel="2" thickBot="1">
      <c r="A536" s="34" t="s">
        <v>370</v>
      </c>
      <c r="B536" s="41" t="s">
        <v>371</v>
      </c>
      <c r="C536" s="71">
        <f>+C535+1</f>
        <v>428</v>
      </c>
      <c r="D536" s="60" t="s">
        <v>372</v>
      </c>
      <c r="E536" s="61">
        <v>1143.406</v>
      </c>
      <c r="F536" s="62">
        <v>10</v>
      </c>
      <c r="G536" s="64">
        <f>+E536/F536</f>
        <v>114.3406</v>
      </c>
      <c r="H536" s="61">
        <v>3357.588</v>
      </c>
      <c r="I536" s="61">
        <v>7455.301</v>
      </c>
      <c r="J536" s="61">
        <v>2735.5</v>
      </c>
      <c r="K536" s="61">
        <v>94.509</v>
      </c>
      <c r="L536" s="61">
        <v>1865.568</v>
      </c>
      <c r="M536" s="25">
        <f>+L536-N536</f>
        <v>231.95900000000006</v>
      </c>
      <c r="N536" s="61">
        <v>1633.609</v>
      </c>
      <c r="O536" s="63">
        <v>10</v>
      </c>
      <c r="P536" s="63">
        <v>5</v>
      </c>
    </row>
    <row r="537" spans="1:16" s="58" customFormat="1" ht="19.5" customHeight="1" outlineLevel="1" thickBot="1">
      <c r="A537" s="35" t="s">
        <v>594</v>
      </c>
      <c r="B537" s="57"/>
      <c r="C537" s="72">
        <f>COUNT(C534:C536)</f>
        <v>3</v>
      </c>
      <c r="D537" s="73"/>
      <c r="E537" s="73">
        <f>SUBTOTAL(9,E534:E536)</f>
        <v>18303.84</v>
      </c>
      <c r="F537" s="74"/>
      <c r="G537" s="75">
        <f aca="true" t="shared" si="86" ref="G537:N537">SUBTOTAL(9,G534:G536)</f>
        <v>1830.384</v>
      </c>
      <c r="H537" s="73">
        <f t="shared" si="86"/>
        <v>17481.203999999998</v>
      </c>
      <c r="I537" s="73">
        <f t="shared" si="86"/>
        <v>88066.65500000001</v>
      </c>
      <c r="J537" s="73">
        <f t="shared" si="86"/>
        <v>60896.174</v>
      </c>
      <c r="K537" s="73">
        <f t="shared" si="86"/>
        <v>2312.479</v>
      </c>
      <c r="L537" s="73">
        <f t="shared" si="86"/>
        <v>2748.495</v>
      </c>
      <c r="M537" s="75">
        <f t="shared" si="86"/>
        <v>-1217.223</v>
      </c>
      <c r="N537" s="73">
        <f t="shared" si="86"/>
        <v>3965.718</v>
      </c>
      <c r="O537" s="76"/>
      <c r="P537" s="76"/>
    </row>
    <row r="538" spans="1:16" s="58" customFormat="1" ht="19.5" customHeight="1" outlineLevel="1">
      <c r="A538" s="35"/>
      <c r="B538" s="57"/>
      <c r="C538" s="77"/>
      <c r="D538" s="78"/>
      <c r="E538" s="50"/>
      <c r="F538" s="47"/>
      <c r="G538" s="33"/>
      <c r="H538" s="50"/>
      <c r="I538" s="50"/>
      <c r="J538" s="50"/>
      <c r="K538" s="50"/>
      <c r="L538" s="50"/>
      <c r="M538" s="33"/>
      <c r="N538" s="50"/>
      <c r="O538" s="79"/>
      <c r="P538" s="79"/>
    </row>
    <row r="539" spans="1:16" s="58" customFormat="1" ht="19.5" customHeight="1" outlineLevel="1">
      <c r="A539" s="35"/>
      <c r="B539" s="57"/>
      <c r="C539" s="77"/>
      <c r="D539" s="40" t="s">
        <v>633</v>
      </c>
      <c r="E539" s="50"/>
      <c r="F539" s="47"/>
      <c r="G539" s="33"/>
      <c r="H539" s="50"/>
      <c r="I539" s="50"/>
      <c r="J539" s="50"/>
      <c r="K539" s="50"/>
      <c r="L539" s="50"/>
      <c r="M539" s="33"/>
      <c r="N539" s="50"/>
      <c r="O539" s="79"/>
      <c r="P539" s="79"/>
    </row>
    <row r="540" spans="1:16" s="58" customFormat="1" ht="19.5" customHeight="1" outlineLevel="1">
      <c r="A540" s="35"/>
      <c r="B540" s="57"/>
      <c r="C540" s="77"/>
      <c r="D540" s="78"/>
      <c r="E540" s="50"/>
      <c r="F540" s="47"/>
      <c r="G540" s="33"/>
      <c r="H540" s="50"/>
      <c r="I540" s="50"/>
      <c r="J540" s="50"/>
      <c r="K540" s="50"/>
      <c r="L540" s="50"/>
      <c r="M540" s="33"/>
      <c r="N540" s="50"/>
      <c r="O540" s="79"/>
      <c r="P540" s="79"/>
    </row>
    <row r="541" spans="1:16" ht="19.5" customHeight="1" outlineLevel="2">
      <c r="A541" s="34" t="s">
        <v>192</v>
      </c>
      <c r="B541" s="41" t="s">
        <v>530</v>
      </c>
      <c r="C541" s="80">
        <f>+C536+1</f>
        <v>429</v>
      </c>
      <c r="D541" s="48" t="s">
        <v>531</v>
      </c>
      <c r="E541" s="52">
        <v>502.528</v>
      </c>
      <c r="F541" s="51">
        <v>10</v>
      </c>
      <c r="G541" s="25">
        <f aca="true" t="shared" si="87" ref="G541:G549">+E541/F541</f>
        <v>50.2528</v>
      </c>
      <c r="H541" s="52">
        <v>517.44</v>
      </c>
      <c r="I541" s="52">
        <v>867.506</v>
      </c>
      <c r="J541" s="52">
        <v>1318.618</v>
      </c>
      <c r="K541" s="52">
        <v>10.729</v>
      </c>
      <c r="L541" s="52">
        <v>114.552</v>
      </c>
      <c r="M541" s="25">
        <f>+L541-N541</f>
        <v>46.891000000000005</v>
      </c>
      <c r="N541" s="52">
        <v>67.661</v>
      </c>
      <c r="O541" s="54">
        <v>0</v>
      </c>
      <c r="P541" s="54">
        <v>0</v>
      </c>
    </row>
    <row r="542" spans="1:16" ht="19.5" customHeight="1" outlineLevel="2">
      <c r="A542" s="34" t="s">
        <v>192</v>
      </c>
      <c r="B542" s="41" t="s">
        <v>377</v>
      </c>
      <c r="C542" s="42">
        <f aca="true" t="shared" si="88" ref="C542:C549">+C541+1</f>
        <v>430</v>
      </c>
      <c r="D542" s="35" t="s">
        <v>378</v>
      </c>
      <c r="E542" s="36">
        <v>51000</v>
      </c>
      <c r="F542" s="37">
        <v>10</v>
      </c>
      <c r="G542" s="39">
        <f t="shared" si="87"/>
        <v>5100</v>
      </c>
      <c r="H542" s="36">
        <v>83599.963</v>
      </c>
      <c r="I542" s="36">
        <v>141594.528</v>
      </c>
      <c r="J542" s="36">
        <v>74124.229</v>
      </c>
      <c r="K542" s="36">
        <v>673.88</v>
      </c>
      <c r="L542" s="36">
        <v>43359.868</v>
      </c>
      <c r="M542" s="25">
        <f aca="true" t="shared" si="89" ref="M542:M549">+L542-N542</f>
        <v>14190.228000000003</v>
      </c>
      <c r="N542" s="36">
        <v>29169.64</v>
      </c>
      <c r="O542" s="38">
        <v>50</v>
      </c>
      <c r="P542" s="38">
        <v>0</v>
      </c>
    </row>
    <row r="543" spans="1:16" ht="19.5" customHeight="1" outlineLevel="2">
      <c r="A543" s="34" t="s">
        <v>192</v>
      </c>
      <c r="B543" s="41" t="s">
        <v>375</v>
      </c>
      <c r="C543" s="42">
        <f t="shared" si="88"/>
        <v>431</v>
      </c>
      <c r="D543" s="35" t="s">
        <v>376</v>
      </c>
      <c r="E543" s="36">
        <v>71.28</v>
      </c>
      <c r="F543" s="37">
        <v>10</v>
      </c>
      <c r="G543" s="39">
        <f t="shared" si="87"/>
        <v>7.128</v>
      </c>
      <c r="H543" s="36">
        <v>179.476</v>
      </c>
      <c r="I543" s="36">
        <v>366.311</v>
      </c>
      <c r="J543" s="36">
        <v>217.095</v>
      </c>
      <c r="K543" s="36">
        <v>0.35</v>
      </c>
      <c r="L543" s="36">
        <v>28.894</v>
      </c>
      <c r="M543" s="25">
        <f t="shared" si="89"/>
        <v>8.719999999999999</v>
      </c>
      <c r="N543" s="36">
        <v>20.174</v>
      </c>
      <c r="O543" s="38">
        <v>20</v>
      </c>
      <c r="P543" s="38">
        <v>0</v>
      </c>
    </row>
    <row r="544" spans="1:16" ht="19.5" customHeight="1" outlineLevel="2">
      <c r="A544" s="34" t="s">
        <v>192</v>
      </c>
      <c r="B544" s="41" t="s">
        <v>534</v>
      </c>
      <c r="C544" s="42">
        <f t="shared" si="88"/>
        <v>432</v>
      </c>
      <c r="D544" s="35" t="s">
        <v>535</v>
      </c>
      <c r="E544" s="36">
        <v>499.755</v>
      </c>
      <c r="F544" s="37">
        <v>10</v>
      </c>
      <c r="G544" s="39">
        <f t="shared" si="87"/>
        <v>49.9755</v>
      </c>
      <c r="H544" s="36">
        <v>503.09</v>
      </c>
      <c r="I544" s="36">
        <v>651.828</v>
      </c>
      <c r="J544" s="36">
        <v>17.2</v>
      </c>
      <c r="K544" s="36">
        <v>4.618</v>
      </c>
      <c r="L544" s="36">
        <v>-9.879</v>
      </c>
      <c r="M544" s="25">
        <f t="shared" si="89"/>
        <v>0.0860000000000003</v>
      </c>
      <c r="N544" s="36">
        <v>-9.965</v>
      </c>
      <c r="O544" s="38">
        <v>0</v>
      </c>
      <c r="P544" s="38">
        <v>0</v>
      </c>
    </row>
    <row r="545" spans="1:16" ht="19.5" customHeight="1" outlineLevel="2">
      <c r="A545" s="34" t="s">
        <v>192</v>
      </c>
      <c r="B545" s="41" t="s">
        <v>724</v>
      </c>
      <c r="C545" s="42">
        <f>+C544+1</f>
        <v>433</v>
      </c>
      <c r="D545" s="35" t="s">
        <v>725</v>
      </c>
      <c r="E545" s="36">
        <v>1000</v>
      </c>
      <c r="F545" s="37">
        <v>10</v>
      </c>
      <c r="G545" s="39">
        <f t="shared" si="87"/>
        <v>100</v>
      </c>
      <c r="H545" s="36">
        <v>1444.841</v>
      </c>
      <c r="I545" s="36">
        <v>3258.294</v>
      </c>
      <c r="J545" s="36">
        <v>1649.193</v>
      </c>
      <c r="K545" s="36">
        <v>46.4826</v>
      </c>
      <c r="L545" s="36">
        <v>180.7247</v>
      </c>
      <c r="M545" s="25">
        <f t="shared" si="89"/>
        <v>56.376700000000014</v>
      </c>
      <c r="N545" s="36">
        <v>124.348</v>
      </c>
      <c r="O545" s="38">
        <v>0</v>
      </c>
      <c r="P545" s="38">
        <v>0</v>
      </c>
    </row>
    <row r="546" spans="1:16" ht="19.5" customHeight="1" outlineLevel="2">
      <c r="A546" s="34" t="s">
        <v>192</v>
      </c>
      <c r="B546" s="41" t="s">
        <v>656</v>
      </c>
      <c r="C546" s="42">
        <f>+C545+1</f>
        <v>434</v>
      </c>
      <c r="D546" s="35" t="s">
        <v>669</v>
      </c>
      <c r="E546" s="36">
        <v>720</v>
      </c>
      <c r="F546" s="37">
        <v>10</v>
      </c>
      <c r="G546" s="39">
        <f t="shared" si="87"/>
        <v>72</v>
      </c>
      <c r="H546" s="36">
        <v>625.553</v>
      </c>
      <c r="I546" s="36">
        <v>984.8458</v>
      </c>
      <c r="J546" s="36">
        <v>17.6606</v>
      </c>
      <c r="K546" s="36">
        <v>7.337</v>
      </c>
      <c r="L546" s="36">
        <v>-55.923</v>
      </c>
      <c r="M546" s="25">
        <f t="shared" si="89"/>
        <v>0</v>
      </c>
      <c r="N546" s="36">
        <v>-55.923</v>
      </c>
      <c r="O546" s="38">
        <v>0</v>
      </c>
      <c r="P546" s="38">
        <v>0</v>
      </c>
    </row>
    <row r="547" spans="1:16" ht="19.5" customHeight="1" outlineLevel="2">
      <c r="A547" s="34" t="s">
        <v>192</v>
      </c>
      <c r="B547" s="41" t="s">
        <v>193</v>
      </c>
      <c r="C547" s="42">
        <f>+C546+1</f>
        <v>435</v>
      </c>
      <c r="D547" s="35" t="s">
        <v>194</v>
      </c>
      <c r="E547" s="36">
        <v>1497.525</v>
      </c>
      <c r="F547" s="37">
        <v>10</v>
      </c>
      <c r="G547" s="39">
        <f t="shared" si="87"/>
        <v>149.7525</v>
      </c>
      <c r="H547" s="36">
        <v>1529.411</v>
      </c>
      <c r="I547" s="36">
        <v>1587.533</v>
      </c>
      <c r="J547" s="36">
        <v>121.989</v>
      </c>
      <c r="K547" s="36">
        <v>0.433</v>
      </c>
      <c r="L547" s="36">
        <v>40.199</v>
      </c>
      <c r="M547" s="25">
        <f t="shared" si="89"/>
        <v>8.738</v>
      </c>
      <c r="N547" s="36">
        <v>31.461</v>
      </c>
      <c r="O547" s="38">
        <v>0</v>
      </c>
      <c r="P547" s="38">
        <v>0</v>
      </c>
    </row>
    <row r="548" spans="1:16" ht="19.5" customHeight="1" outlineLevel="2">
      <c r="A548" s="34" t="s">
        <v>192</v>
      </c>
      <c r="B548" s="41" t="s">
        <v>379</v>
      </c>
      <c r="C548" s="42">
        <f t="shared" si="88"/>
        <v>436</v>
      </c>
      <c r="D548" s="35" t="s">
        <v>380</v>
      </c>
      <c r="E548" s="36">
        <v>1592.784</v>
      </c>
      <c r="F548" s="37">
        <v>10</v>
      </c>
      <c r="G548" s="39">
        <f t="shared" si="87"/>
        <v>159.2784</v>
      </c>
      <c r="H548" s="36">
        <v>2236.313</v>
      </c>
      <c r="I548" s="36">
        <v>3562.279</v>
      </c>
      <c r="J548" s="36">
        <v>2536.983</v>
      </c>
      <c r="K548" s="36">
        <v>64.587</v>
      </c>
      <c r="L548" s="36">
        <v>339.859</v>
      </c>
      <c r="M548" s="25">
        <f t="shared" si="89"/>
        <v>97.41199999999998</v>
      </c>
      <c r="N548" s="36">
        <v>242.447</v>
      </c>
      <c r="O548" s="38">
        <v>0</v>
      </c>
      <c r="P548" s="38">
        <v>0</v>
      </c>
    </row>
    <row r="549" spans="1:16" ht="19.5" customHeight="1" outlineLevel="2" thickBot="1">
      <c r="A549" s="34" t="s">
        <v>192</v>
      </c>
      <c r="B549" s="41" t="s">
        <v>381</v>
      </c>
      <c r="C549" s="71">
        <f t="shared" si="88"/>
        <v>437</v>
      </c>
      <c r="D549" s="60" t="s">
        <v>382</v>
      </c>
      <c r="E549" s="61">
        <v>530</v>
      </c>
      <c r="F549" s="62">
        <v>10</v>
      </c>
      <c r="G549" s="64">
        <f t="shared" si="87"/>
        <v>53</v>
      </c>
      <c r="H549" s="61">
        <v>458.476</v>
      </c>
      <c r="I549" s="61">
        <v>719.812</v>
      </c>
      <c r="J549" s="61">
        <v>264.327</v>
      </c>
      <c r="K549" s="61">
        <v>26.358</v>
      </c>
      <c r="L549" s="61">
        <v>5.682</v>
      </c>
      <c r="M549" s="25">
        <f t="shared" si="89"/>
        <v>9.504000000000001</v>
      </c>
      <c r="N549" s="61">
        <v>-3.822</v>
      </c>
      <c r="O549" s="63">
        <v>0</v>
      </c>
      <c r="P549" s="63">
        <v>0</v>
      </c>
    </row>
    <row r="550" spans="1:16" s="58" customFormat="1" ht="19.5" customHeight="1" outlineLevel="1" thickBot="1">
      <c r="A550" s="35" t="s">
        <v>595</v>
      </c>
      <c r="B550" s="57"/>
      <c r="C550" s="72">
        <f>COUNT(C541:C549)</f>
        <v>9</v>
      </c>
      <c r="D550" s="73"/>
      <c r="E550" s="73">
        <f>SUBTOTAL(9,E541:E549)</f>
        <v>57413.871999999996</v>
      </c>
      <c r="F550" s="74"/>
      <c r="G550" s="75">
        <f aca="true" t="shared" si="90" ref="G550:N550">SUBTOTAL(9,G541:G549)</f>
        <v>5741.387199999999</v>
      </c>
      <c r="H550" s="73">
        <f t="shared" si="90"/>
        <v>91094.563</v>
      </c>
      <c r="I550" s="73">
        <f t="shared" si="90"/>
        <v>153592.9368</v>
      </c>
      <c r="J550" s="73">
        <f t="shared" si="90"/>
        <v>80267.29460000001</v>
      </c>
      <c r="K550" s="73">
        <f t="shared" si="90"/>
        <v>834.7746000000001</v>
      </c>
      <c r="L550" s="73">
        <f t="shared" si="90"/>
        <v>44003.9767</v>
      </c>
      <c r="M550" s="75">
        <f t="shared" si="90"/>
        <v>14417.955700000002</v>
      </c>
      <c r="N550" s="73">
        <f t="shared" si="90"/>
        <v>29586.021</v>
      </c>
      <c r="O550" s="76"/>
      <c r="P550" s="76"/>
    </row>
    <row r="551" spans="1:16" s="58" customFormat="1" ht="19.5" customHeight="1" outlineLevel="1">
      <c r="A551" s="35"/>
      <c r="B551" s="57"/>
      <c r="C551" s="77"/>
      <c r="D551" s="78"/>
      <c r="E551" s="50"/>
      <c r="F551" s="47"/>
      <c r="G551" s="33"/>
      <c r="H551" s="50"/>
      <c r="I551" s="50"/>
      <c r="J551" s="50"/>
      <c r="K551" s="50"/>
      <c r="L551" s="50"/>
      <c r="M551" s="33"/>
      <c r="N551" s="50"/>
      <c r="O551" s="79"/>
      <c r="P551" s="79"/>
    </row>
    <row r="552" spans="1:16" s="58" customFormat="1" ht="19.5" customHeight="1" outlineLevel="1">
      <c r="A552" s="35"/>
      <c r="B552" s="57"/>
      <c r="C552" s="77"/>
      <c r="D552" s="40" t="s">
        <v>636</v>
      </c>
      <c r="E552" s="50"/>
      <c r="F552" s="47"/>
      <c r="G552" s="33"/>
      <c r="H552" s="50"/>
      <c r="I552" s="50"/>
      <c r="J552" s="50"/>
      <c r="K552" s="50"/>
      <c r="L552" s="50"/>
      <c r="M552" s="33"/>
      <c r="N552" s="50"/>
      <c r="O552" s="79"/>
      <c r="P552" s="79"/>
    </row>
    <row r="553" spans="1:16" s="58" customFormat="1" ht="19.5" customHeight="1" outlineLevel="1">
      <c r="A553" s="35"/>
      <c r="B553" s="57"/>
      <c r="C553" s="77"/>
      <c r="D553" s="78"/>
      <c r="E553" s="50"/>
      <c r="F553" s="47"/>
      <c r="G553" s="33"/>
      <c r="H553" s="50"/>
      <c r="I553" s="50"/>
      <c r="J553" s="50"/>
      <c r="K553" s="50"/>
      <c r="L553" s="50"/>
      <c r="M553" s="33"/>
      <c r="N553" s="50"/>
      <c r="O553" s="79"/>
      <c r="P553" s="79"/>
    </row>
    <row r="554" spans="1:16" s="58" customFormat="1" ht="19.5" customHeight="1" outlineLevel="1">
      <c r="A554" s="84" t="s">
        <v>634</v>
      </c>
      <c r="B554" s="57" t="s">
        <v>922</v>
      </c>
      <c r="C554" s="80">
        <f>+C549+1</f>
        <v>438</v>
      </c>
      <c r="D554" s="48" t="s">
        <v>923</v>
      </c>
      <c r="E554" s="52">
        <v>720.576</v>
      </c>
      <c r="F554" s="51">
        <v>10</v>
      </c>
      <c r="G554" s="25">
        <f>+E554/F554</f>
        <v>72.05760000000001</v>
      </c>
      <c r="H554" s="52">
        <v>9682.4995</v>
      </c>
      <c r="I554" s="52">
        <v>14141.839</v>
      </c>
      <c r="J554" s="52">
        <v>2699.1353</v>
      </c>
      <c r="K554" s="52">
        <v>82.776</v>
      </c>
      <c r="L554" s="52">
        <v>1331.478</v>
      </c>
      <c r="M554" s="25">
        <f>+L554-N554</f>
        <v>217</v>
      </c>
      <c r="N554" s="52">
        <v>1114.478</v>
      </c>
      <c r="O554" s="54">
        <v>105</v>
      </c>
      <c r="P554" s="54">
        <v>0</v>
      </c>
    </row>
    <row r="555" spans="1:16" s="58" customFormat="1" ht="19.5" customHeight="1" outlineLevel="1">
      <c r="A555" s="84"/>
      <c r="B555" s="57" t="s">
        <v>924</v>
      </c>
      <c r="C555" s="80">
        <f>+C554+1</f>
        <v>439</v>
      </c>
      <c r="D555" s="48" t="s">
        <v>925</v>
      </c>
      <c r="E555" s="52">
        <v>1529.4</v>
      </c>
      <c r="F555" s="51">
        <v>10</v>
      </c>
      <c r="G555" s="25">
        <f>+E555/F555</f>
        <v>152.94</v>
      </c>
      <c r="H555" s="52">
        <v>6585.884</v>
      </c>
      <c r="I555" s="52">
        <v>13185.357</v>
      </c>
      <c r="J555" s="52">
        <v>12797.662</v>
      </c>
      <c r="K555" s="52">
        <v>285.711</v>
      </c>
      <c r="L555" s="52">
        <v>2315.053</v>
      </c>
      <c r="M555" s="25">
        <f>+L555-N555</f>
        <v>704.4779999999998</v>
      </c>
      <c r="N555" s="52">
        <v>1610.575</v>
      </c>
      <c r="O555" s="54">
        <v>85</v>
      </c>
      <c r="P555" s="54">
        <v>0</v>
      </c>
    </row>
    <row r="556" spans="1:16" s="58" customFormat="1" ht="19.5" customHeight="1" outlineLevel="1">
      <c r="A556" s="84" t="s">
        <v>634</v>
      </c>
      <c r="B556" s="57" t="s">
        <v>920</v>
      </c>
      <c r="C556" s="80">
        <f>+C555+1</f>
        <v>440</v>
      </c>
      <c r="D556" s="48" t="s">
        <v>797</v>
      </c>
      <c r="E556" s="52">
        <v>9341.1</v>
      </c>
      <c r="F556" s="51">
        <v>10</v>
      </c>
      <c r="G556" s="25">
        <f>+E556/F556</f>
        <v>934.11</v>
      </c>
      <c r="H556" s="52">
        <v>7146.642</v>
      </c>
      <c r="I556" s="52">
        <v>21966.961</v>
      </c>
      <c r="J556" s="52">
        <v>11462.41</v>
      </c>
      <c r="K556" s="52">
        <v>84.817</v>
      </c>
      <c r="L556" s="52">
        <v>2603.253</v>
      </c>
      <c r="M556" s="25">
        <f>+L556-N556</f>
        <v>772.1610000000001</v>
      </c>
      <c r="N556" s="52">
        <v>1831.092</v>
      </c>
      <c r="O556" s="54">
        <v>10</v>
      </c>
      <c r="P556" s="54">
        <v>0</v>
      </c>
    </row>
    <row r="557" spans="1:16" s="58" customFormat="1" ht="19.5" customHeight="1" outlineLevel="1" thickBot="1">
      <c r="A557" s="84" t="s">
        <v>634</v>
      </c>
      <c r="B557" s="57" t="s">
        <v>921</v>
      </c>
      <c r="C557" s="80">
        <f>+C556+1</f>
        <v>441</v>
      </c>
      <c r="D557" s="48" t="s">
        <v>796</v>
      </c>
      <c r="E557" s="52">
        <v>2949.703</v>
      </c>
      <c r="F557" s="51">
        <v>10</v>
      </c>
      <c r="G557" s="25">
        <f>+E557/F557</f>
        <v>294.9703</v>
      </c>
      <c r="H557" s="52">
        <v>12294.907</v>
      </c>
      <c r="I557" s="52">
        <v>26443.107</v>
      </c>
      <c r="J557" s="52">
        <v>21027.03</v>
      </c>
      <c r="K557" s="52">
        <v>372.949</v>
      </c>
      <c r="L557" s="52">
        <v>6103.044</v>
      </c>
      <c r="M557" s="25">
        <f>+L557-N557</f>
        <v>2099</v>
      </c>
      <c r="N557" s="52">
        <v>4004.044</v>
      </c>
      <c r="O557" s="54">
        <v>150</v>
      </c>
      <c r="P557" s="54">
        <v>30</v>
      </c>
    </row>
    <row r="558" spans="1:16" s="58" customFormat="1" ht="19.5" customHeight="1" outlineLevel="1" thickBot="1">
      <c r="A558" s="35" t="s">
        <v>635</v>
      </c>
      <c r="B558" s="57"/>
      <c r="C558" s="72">
        <f>COUNT(C554:C557)</f>
        <v>4</v>
      </c>
      <c r="D558" s="73"/>
      <c r="E558" s="73">
        <f>SUBTOTAL(9,E554:E557)</f>
        <v>14540.779</v>
      </c>
      <c r="F558" s="74"/>
      <c r="G558" s="75">
        <f aca="true" t="shared" si="91" ref="G558:N558">SUBTOTAL(9,G554:G557)</f>
        <v>1454.0779</v>
      </c>
      <c r="H558" s="73">
        <f t="shared" si="91"/>
        <v>35709.932499999995</v>
      </c>
      <c r="I558" s="73">
        <f t="shared" si="91"/>
        <v>75737.264</v>
      </c>
      <c r="J558" s="73">
        <f t="shared" si="91"/>
        <v>47986.2373</v>
      </c>
      <c r="K558" s="73">
        <f t="shared" si="91"/>
        <v>826.253</v>
      </c>
      <c r="L558" s="73">
        <f t="shared" si="91"/>
        <v>12352.828</v>
      </c>
      <c r="M558" s="73">
        <f t="shared" si="91"/>
        <v>3792.639</v>
      </c>
      <c r="N558" s="73">
        <f t="shared" si="91"/>
        <v>8560.189</v>
      </c>
      <c r="O558" s="76"/>
      <c r="P558" s="76"/>
    </row>
    <row r="559" spans="1:16" s="58" customFormat="1" ht="19.5" customHeight="1" outlineLevel="1">
      <c r="A559" s="35"/>
      <c r="B559" s="57"/>
      <c r="C559" s="77"/>
      <c r="D559" s="78"/>
      <c r="E559" s="50"/>
      <c r="F559" s="47"/>
      <c r="G559" s="33"/>
      <c r="H559" s="50"/>
      <c r="I559" s="50"/>
      <c r="J559" s="50"/>
      <c r="K559" s="50"/>
      <c r="L559" s="50"/>
      <c r="M559" s="33"/>
      <c r="N559" s="50"/>
      <c r="O559" s="79"/>
      <c r="P559" s="79"/>
    </row>
    <row r="560" spans="1:16" s="58" customFormat="1" ht="19.5" customHeight="1" outlineLevel="1">
      <c r="A560" s="35"/>
      <c r="B560" s="57"/>
      <c r="C560" s="77"/>
      <c r="D560" s="40" t="s">
        <v>792</v>
      </c>
      <c r="E560" s="50"/>
      <c r="F560" s="47"/>
      <c r="G560" s="33"/>
      <c r="H560" s="50"/>
      <c r="I560" s="50"/>
      <c r="J560" s="50"/>
      <c r="K560" s="50"/>
      <c r="L560" s="50"/>
      <c r="M560" s="33"/>
      <c r="N560" s="50"/>
      <c r="O560" s="79"/>
      <c r="P560" s="79"/>
    </row>
    <row r="561" spans="1:16" s="58" customFormat="1" ht="19.5" customHeight="1" outlineLevel="1">
      <c r="A561" s="35"/>
      <c r="B561" s="57"/>
      <c r="C561" s="77"/>
      <c r="D561" s="78"/>
      <c r="E561" s="50"/>
      <c r="F561" s="47"/>
      <c r="G561" s="33"/>
      <c r="H561" s="50"/>
      <c r="I561" s="50"/>
      <c r="J561" s="50"/>
      <c r="K561" s="50"/>
      <c r="L561" s="50"/>
      <c r="M561" s="33"/>
      <c r="N561" s="50"/>
      <c r="O561" s="79"/>
      <c r="P561" s="79"/>
    </row>
    <row r="562" spans="1:16" ht="19.5" customHeight="1" outlineLevel="2">
      <c r="A562" s="34" t="s">
        <v>29</v>
      </c>
      <c r="B562" s="41" t="s">
        <v>793</v>
      </c>
      <c r="C562" s="80">
        <f>+C557+1</f>
        <v>442</v>
      </c>
      <c r="D562" s="48" t="s">
        <v>794</v>
      </c>
      <c r="E562" s="52">
        <v>566.552</v>
      </c>
      <c r="F562" s="51">
        <v>10</v>
      </c>
      <c r="G562" s="25">
        <f aca="true" t="shared" si="92" ref="G562:G570">+E562/F562</f>
        <v>56.6552</v>
      </c>
      <c r="H562" s="52">
        <v>2789.602</v>
      </c>
      <c r="I562" s="52">
        <v>3368.623</v>
      </c>
      <c r="J562" s="52">
        <v>4658.925</v>
      </c>
      <c r="K562" s="52">
        <v>3.142</v>
      </c>
      <c r="L562" s="52">
        <v>1079.823</v>
      </c>
      <c r="M562" s="25">
        <f aca="true" t="shared" si="93" ref="M562:M570">+L562-N562</f>
        <v>352.70400000000006</v>
      </c>
      <c r="N562" s="52">
        <v>727.119</v>
      </c>
      <c r="O562" s="54">
        <v>55</v>
      </c>
      <c r="P562" s="54">
        <v>20</v>
      </c>
    </row>
    <row r="563" spans="1:16" ht="19.5" customHeight="1" outlineLevel="2">
      <c r="A563" s="34" t="s">
        <v>29</v>
      </c>
      <c r="B563" s="41"/>
      <c r="C563" s="80">
        <f aca="true" t="shared" si="94" ref="C563:C570">+C562+1</f>
        <v>443</v>
      </c>
      <c r="D563" s="48" t="s">
        <v>830</v>
      </c>
      <c r="E563" s="52">
        <v>96.448</v>
      </c>
      <c r="F563" s="51">
        <v>10</v>
      </c>
      <c r="G563" s="25">
        <f t="shared" si="92"/>
        <v>9.6448</v>
      </c>
      <c r="H563" s="52">
        <v>668.357</v>
      </c>
      <c r="I563" s="52">
        <v>1483.854</v>
      </c>
      <c r="J563" s="52">
        <v>3178.776</v>
      </c>
      <c r="K563" s="52">
        <v>26.424</v>
      </c>
      <c r="L563" s="52">
        <v>383.484</v>
      </c>
      <c r="M563" s="25">
        <f t="shared" si="93"/>
        <v>138.56199999999998</v>
      </c>
      <c r="N563" s="52">
        <v>244.922</v>
      </c>
      <c r="O563" s="54">
        <v>75</v>
      </c>
      <c r="P563" s="54">
        <v>0</v>
      </c>
    </row>
    <row r="564" spans="1:16" ht="19.5" customHeight="1" outlineLevel="2">
      <c r="A564" s="34" t="s">
        <v>29</v>
      </c>
      <c r="B564" s="41" t="s">
        <v>30</v>
      </c>
      <c r="C564" s="80">
        <f t="shared" si="94"/>
        <v>444</v>
      </c>
      <c r="D564" s="48" t="s">
        <v>795</v>
      </c>
      <c r="E564" s="52">
        <v>55.201</v>
      </c>
      <c r="F564" s="51">
        <v>10</v>
      </c>
      <c r="G564" s="25">
        <f t="shared" si="92"/>
        <v>5.5201</v>
      </c>
      <c r="H564" s="52">
        <v>242.479</v>
      </c>
      <c r="I564" s="52">
        <v>441.371</v>
      </c>
      <c r="J564" s="52">
        <v>500.93</v>
      </c>
      <c r="K564" s="52">
        <v>1.363</v>
      </c>
      <c r="L564" s="52">
        <v>148.669</v>
      </c>
      <c r="M564" s="25">
        <f t="shared" si="93"/>
        <v>47.71400000000001</v>
      </c>
      <c r="N564" s="52">
        <v>100.955</v>
      </c>
      <c r="O564" s="54">
        <v>70</v>
      </c>
      <c r="P564" s="54">
        <v>40</v>
      </c>
    </row>
    <row r="565" spans="1:16" ht="19.5" customHeight="1" outlineLevel="2">
      <c r="A565" s="34" t="s">
        <v>29</v>
      </c>
      <c r="B565" s="41" t="s">
        <v>875</v>
      </c>
      <c r="C565" s="80">
        <f>+C564+1</f>
        <v>445</v>
      </c>
      <c r="D565" s="48" t="s">
        <v>876</v>
      </c>
      <c r="E565" s="52">
        <v>873.84</v>
      </c>
      <c r="F565" s="51">
        <v>10</v>
      </c>
      <c r="G565" s="25">
        <f t="shared" si="92"/>
        <v>87.384</v>
      </c>
      <c r="H565" s="52">
        <v>5548.154</v>
      </c>
      <c r="I565" s="52">
        <v>6865.19</v>
      </c>
      <c r="J565" s="52">
        <v>8866.959</v>
      </c>
      <c r="K565" s="52">
        <v>28.601</v>
      </c>
      <c r="L565" s="52">
        <v>2119.285</v>
      </c>
      <c r="M565" s="25">
        <f>+L565-N565</f>
        <v>647.9999999999998</v>
      </c>
      <c r="N565" s="52">
        <v>1471.285</v>
      </c>
      <c r="O565" s="54">
        <v>70</v>
      </c>
      <c r="P565" s="54">
        <v>20</v>
      </c>
    </row>
    <row r="566" spans="1:16" ht="19.5" customHeight="1" outlineLevel="2">
      <c r="A566" s="34" t="s">
        <v>29</v>
      </c>
      <c r="B566" s="41"/>
      <c r="C566" s="80">
        <f>+C565+1</f>
        <v>446</v>
      </c>
      <c r="D566" s="48" t="s">
        <v>862</v>
      </c>
      <c r="E566" s="52">
        <v>101.4395</v>
      </c>
      <c r="F566" s="51">
        <v>10</v>
      </c>
      <c r="G566" s="25">
        <f t="shared" si="92"/>
        <v>10.14395</v>
      </c>
      <c r="H566" s="52">
        <v>262.741</v>
      </c>
      <c r="I566" s="52">
        <v>1029.56</v>
      </c>
      <c r="J566" s="52">
        <v>1050.0865</v>
      </c>
      <c r="K566" s="52">
        <v>21.9488</v>
      </c>
      <c r="L566" s="52">
        <v>72.9218</v>
      </c>
      <c r="M566" s="25">
        <f t="shared" si="93"/>
        <v>33.60080000000001</v>
      </c>
      <c r="N566" s="52">
        <v>39.321</v>
      </c>
      <c r="O566" s="54">
        <v>15</v>
      </c>
      <c r="P566" s="54">
        <v>12</v>
      </c>
    </row>
    <row r="567" spans="1:16" ht="19.5" customHeight="1" outlineLevel="2">
      <c r="A567" s="34" t="s">
        <v>29</v>
      </c>
      <c r="B567" s="41" t="s">
        <v>383</v>
      </c>
      <c r="C567" s="80">
        <f>+C566+1</f>
        <v>447</v>
      </c>
      <c r="D567" s="35" t="s">
        <v>384</v>
      </c>
      <c r="E567" s="36">
        <v>100</v>
      </c>
      <c r="F567" s="37">
        <v>10</v>
      </c>
      <c r="G567" s="39">
        <f t="shared" si="92"/>
        <v>10</v>
      </c>
      <c r="H567" s="36">
        <v>189.678</v>
      </c>
      <c r="I567" s="36">
        <v>343.566</v>
      </c>
      <c r="J567" s="36">
        <v>515.036</v>
      </c>
      <c r="K567" s="36">
        <v>0.977</v>
      </c>
      <c r="L567" s="36">
        <v>67.272</v>
      </c>
      <c r="M567" s="25">
        <f t="shared" si="93"/>
        <v>22.373000000000005</v>
      </c>
      <c r="N567" s="36">
        <v>44.899</v>
      </c>
      <c r="O567" s="38">
        <v>20</v>
      </c>
      <c r="P567" s="38">
        <v>0</v>
      </c>
    </row>
    <row r="568" spans="1:16" ht="19.5" customHeight="1" outlineLevel="2">
      <c r="A568" s="34" t="s">
        <v>29</v>
      </c>
      <c r="B568" s="41" t="s">
        <v>848</v>
      </c>
      <c r="C568" s="80">
        <f t="shared" si="94"/>
        <v>448</v>
      </c>
      <c r="D568" s="35" t="s">
        <v>849</v>
      </c>
      <c r="E568" s="36">
        <v>19.584</v>
      </c>
      <c r="F568" s="37">
        <v>10</v>
      </c>
      <c r="G568" s="39">
        <f t="shared" si="92"/>
        <v>1.9584</v>
      </c>
      <c r="H568" s="36">
        <v>1260.736</v>
      </c>
      <c r="I568" s="36">
        <v>1500.638</v>
      </c>
      <c r="J568" s="36">
        <v>1155.558</v>
      </c>
      <c r="K568" s="36">
        <v>4.138</v>
      </c>
      <c r="L568" s="36">
        <v>269.351</v>
      </c>
      <c r="M568" s="25">
        <f t="shared" si="93"/>
        <v>52</v>
      </c>
      <c r="N568" s="36">
        <v>217.351</v>
      </c>
      <c r="O568" s="38">
        <v>200</v>
      </c>
      <c r="P568" s="38">
        <v>0</v>
      </c>
    </row>
    <row r="569" spans="1:16" ht="19.5" customHeight="1" outlineLevel="2">
      <c r="A569" s="34" t="s">
        <v>29</v>
      </c>
      <c r="B569" s="41" t="s">
        <v>385</v>
      </c>
      <c r="C569" s="80">
        <f t="shared" si="94"/>
        <v>449</v>
      </c>
      <c r="D569" s="60" t="s">
        <v>386</v>
      </c>
      <c r="E569" s="61">
        <v>190.562</v>
      </c>
      <c r="F569" s="62">
        <v>10</v>
      </c>
      <c r="G569" s="64">
        <f t="shared" si="92"/>
        <v>19.0562</v>
      </c>
      <c r="H569" s="61">
        <v>427.36</v>
      </c>
      <c r="I569" s="61">
        <v>1945.693</v>
      </c>
      <c r="J569" s="61">
        <v>1806.938</v>
      </c>
      <c r="K569" s="61">
        <v>85.108</v>
      </c>
      <c r="L569" s="61">
        <v>161.951</v>
      </c>
      <c r="M569" s="25">
        <f t="shared" si="93"/>
        <v>60.74799999999999</v>
      </c>
      <c r="N569" s="61">
        <v>101.203</v>
      </c>
      <c r="O569" s="63">
        <v>0</v>
      </c>
      <c r="P569" s="63">
        <v>5</v>
      </c>
    </row>
    <row r="570" spans="1:16" ht="19.5" customHeight="1" outlineLevel="2" thickBot="1">
      <c r="A570" s="34" t="s">
        <v>29</v>
      </c>
      <c r="B570" s="41" t="s">
        <v>846</v>
      </c>
      <c r="C570" s="80">
        <f t="shared" si="94"/>
        <v>450</v>
      </c>
      <c r="D570" s="60" t="s">
        <v>847</v>
      </c>
      <c r="E570" s="61">
        <v>142.161</v>
      </c>
      <c r="F570" s="62">
        <v>100</v>
      </c>
      <c r="G570" s="64">
        <f t="shared" si="92"/>
        <v>1.42161</v>
      </c>
      <c r="H570" s="61">
        <v>915.842</v>
      </c>
      <c r="I570" s="61">
        <v>1277.652</v>
      </c>
      <c r="J570" s="61">
        <v>1705.256</v>
      </c>
      <c r="K570" s="61">
        <v>2.221</v>
      </c>
      <c r="L570" s="61">
        <v>161.087</v>
      </c>
      <c r="M570" s="25">
        <f t="shared" si="93"/>
        <v>54.111999999999995</v>
      </c>
      <c r="N570" s="61">
        <v>106.975</v>
      </c>
      <c r="O570" s="63">
        <v>50</v>
      </c>
      <c r="P570" s="63">
        <v>0</v>
      </c>
    </row>
    <row r="571" spans="1:16" s="58" customFormat="1" ht="19.5" customHeight="1" outlineLevel="1" thickBot="1">
      <c r="A571" s="35" t="s">
        <v>596</v>
      </c>
      <c r="B571" s="57"/>
      <c r="C571" s="72">
        <f>COUNT(C562:C570)</f>
        <v>9</v>
      </c>
      <c r="D571" s="73"/>
      <c r="E571" s="73">
        <f>SUBTOTAL(9,E562:E570)</f>
        <v>2145.7875000000004</v>
      </c>
      <c r="F571" s="74"/>
      <c r="G571" s="75">
        <f aca="true" t="shared" si="95" ref="G571:N571">SUBTOTAL(9,G562:G570)</f>
        <v>201.78425999999996</v>
      </c>
      <c r="H571" s="73">
        <f t="shared" si="95"/>
        <v>12304.949000000002</v>
      </c>
      <c r="I571" s="73">
        <f t="shared" si="95"/>
        <v>18256.146999999997</v>
      </c>
      <c r="J571" s="73">
        <f t="shared" si="95"/>
        <v>23438.464500000002</v>
      </c>
      <c r="K571" s="73">
        <f t="shared" si="95"/>
        <v>173.92280000000002</v>
      </c>
      <c r="L571" s="73">
        <f t="shared" si="95"/>
        <v>4463.843800000001</v>
      </c>
      <c r="M571" s="75">
        <f t="shared" si="95"/>
        <v>1409.8138000000001</v>
      </c>
      <c r="N571" s="73">
        <f t="shared" si="95"/>
        <v>3054.0299999999997</v>
      </c>
      <c r="O571" s="76"/>
      <c r="P571" s="76"/>
    </row>
    <row r="572" spans="1:16" s="58" customFormat="1" ht="19.5" customHeight="1" outlineLevel="1">
      <c r="A572" s="35"/>
      <c r="B572" s="57"/>
      <c r="C572" s="77"/>
      <c r="D572" s="78"/>
      <c r="E572" s="50"/>
      <c r="F572" s="47"/>
      <c r="G572" s="33"/>
      <c r="H572" s="50"/>
      <c r="I572" s="50"/>
      <c r="J572" s="50"/>
      <c r="K572" s="50"/>
      <c r="L572" s="50"/>
      <c r="M572" s="33"/>
      <c r="N572" s="50"/>
      <c r="O572" s="79"/>
      <c r="P572" s="79"/>
    </row>
    <row r="573" spans="1:16" s="58" customFormat="1" ht="19.5" customHeight="1" outlineLevel="1">
      <c r="A573" s="35"/>
      <c r="B573" s="57"/>
      <c r="C573" s="77"/>
      <c r="D573" s="40" t="s">
        <v>637</v>
      </c>
      <c r="E573" s="50"/>
      <c r="F573" s="47"/>
      <c r="G573" s="33"/>
      <c r="H573" s="50"/>
      <c r="I573" s="50"/>
      <c r="J573" s="50"/>
      <c r="K573" s="50"/>
      <c r="L573" s="50"/>
      <c r="M573" s="33"/>
      <c r="N573" s="50"/>
      <c r="O573" s="79"/>
      <c r="P573" s="79"/>
    </row>
    <row r="574" spans="1:16" s="58" customFormat="1" ht="19.5" customHeight="1" outlineLevel="1">
      <c r="A574" s="35"/>
      <c r="B574" s="57"/>
      <c r="C574" s="77"/>
      <c r="D574" s="78"/>
      <c r="E574" s="50"/>
      <c r="F574" s="47"/>
      <c r="G574" s="33"/>
      <c r="H574" s="50"/>
      <c r="I574" s="50"/>
      <c r="J574" s="50"/>
      <c r="K574" s="50"/>
      <c r="L574" s="50"/>
      <c r="M574" s="33"/>
      <c r="N574" s="50"/>
      <c r="O574" s="79"/>
      <c r="P574" s="79"/>
    </row>
    <row r="575" spans="1:16" ht="19.5" customHeight="1" outlineLevel="2">
      <c r="A575" s="34" t="s">
        <v>387</v>
      </c>
      <c r="B575" s="41" t="s">
        <v>388</v>
      </c>
      <c r="C575" s="80">
        <f>+C570+1</f>
        <v>451</v>
      </c>
      <c r="D575" s="48" t="s">
        <v>389</v>
      </c>
      <c r="E575" s="52">
        <v>28.657</v>
      </c>
      <c r="F575" s="51">
        <v>10</v>
      </c>
      <c r="G575" s="25">
        <f aca="true" t="shared" si="96" ref="G575:G584">+E575/F575</f>
        <v>2.8657</v>
      </c>
      <c r="H575" s="52">
        <v>53.955</v>
      </c>
      <c r="I575" s="52">
        <v>131.328</v>
      </c>
      <c r="J575" s="52">
        <v>69</v>
      </c>
      <c r="K575" s="52">
        <v>1.275</v>
      </c>
      <c r="L575" s="52">
        <v>-1.279</v>
      </c>
      <c r="M575" s="25">
        <f>+L575-N575</f>
        <v>-2.2249999999999996</v>
      </c>
      <c r="N575" s="52">
        <v>0.946</v>
      </c>
      <c r="O575" s="54">
        <v>0</v>
      </c>
      <c r="P575" s="54">
        <v>0</v>
      </c>
    </row>
    <row r="576" spans="1:16" ht="19.5" customHeight="1" outlineLevel="2">
      <c r="A576" s="34" t="s">
        <v>387</v>
      </c>
      <c r="B576" s="41" t="s">
        <v>390</v>
      </c>
      <c r="C576" s="42">
        <f aca="true" t="shared" si="97" ref="C576:C583">+C575+1</f>
        <v>452</v>
      </c>
      <c r="D576" s="35" t="s">
        <v>391</v>
      </c>
      <c r="E576" s="36">
        <v>30.834</v>
      </c>
      <c r="F576" s="37">
        <v>10</v>
      </c>
      <c r="G576" s="39">
        <f t="shared" si="96"/>
        <v>3.0834</v>
      </c>
      <c r="H576" s="36">
        <v>254.999</v>
      </c>
      <c r="I576" s="36">
        <v>912.067</v>
      </c>
      <c r="J576" s="36">
        <v>1243.486</v>
      </c>
      <c r="K576" s="36">
        <v>10.416</v>
      </c>
      <c r="L576" s="36">
        <v>61.551</v>
      </c>
      <c r="M576" s="25">
        <f aca="true" t="shared" si="98" ref="M576:M596">+L576-N576</f>
        <v>27.844</v>
      </c>
      <c r="N576" s="36">
        <v>33.707</v>
      </c>
      <c r="O576" s="38">
        <v>65</v>
      </c>
      <c r="P576" s="38">
        <v>50</v>
      </c>
    </row>
    <row r="577" spans="1:16" ht="19.5" customHeight="1" outlineLevel="2">
      <c r="A577" s="34" t="s">
        <v>387</v>
      </c>
      <c r="B577" s="41" t="s">
        <v>392</v>
      </c>
      <c r="C577" s="42">
        <f t="shared" si="97"/>
        <v>453</v>
      </c>
      <c r="D577" s="35" t="s">
        <v>393</v>
      </c>
      <c r="E577" s="36">
        <v>200</v>
      </c>
      <c r="F577" s="37">
        <v>10</v>
      </c>
      <c r="G577" s="39">
        <f t="shared" si="96"/>
        <v>20</v>
      </c>
      <c r="H577" s="36">
        <v>103.31</v>
      </c>
      <c r="I577" s="36">
        <v>356.511</v>
      </c>
      <c r="J577" s="36">
        <v>182.533</v>
      </c>
      <c r="K577" s="36">
        <v>17.22</v>
      </c>
      <c r="L577" s="36">
        <v>23.552</v>
      </c>
      <c r="M577" s="25">
        <f t="shared" si="98"/>
        <v>0.2480000000000011</v>
      </c>
      <c r="N577" s="36">
        <v>23.304</v>
      </c>
      <c r="O577" s="38">
        <v>4</v>
      </c>
      <c r="P577" s="38">
        <v>0</v>
      </c>
    </row>
    <row r="578" spans="1:16" ht="19.5" customHeight="1" outlineLevel="2">
      <c r="A578" s="34" t="s">
        <v>387</v>
      </c>
      <c r="B578" s="41" t="s">
        <v>392</v>
      </c>
      <c r="C578" s="42">
        <f>+C577+1</f>
        <v>454</v>
      </c>
      <c r="D578" s="35" t="s">
        <v>746</v>
      </c>
      <c r="E578" s="36">
        <v>250.387</v>
      </c>
      <c r="F578" s="37">
        <v>10</v>
      </c>
      <c r="G578" s="39">
        <f t="shared" si="96"/>
        <v>25.0387</v>
      </c>
      <c r="H578" s="36">
        <v>1018.706</v>
      </c>
      <c r="I578" s="36">
        <v>1937.684</v>
      </c>
      <c r="J578" s="36">
        <v>1521.649</v>
      </c>
      <c r="K578" s="36">
        <v>14.551</v>
      </c>
      <c r="L578" s="36">
        <v>429.823</v>
      </c>
      <c r="M578" s="25">
        <f t="shared" si="98"/>
        <v>97.78399999999999</v>
      </c>
      <c r="N578" s="36">
        <v>332.039</v>
      </c>
      <c r="O578" s="38">
        <v>130</v>
      </c>
      <c r="P578" s="38">
        <v>0</v>
      </c>
    </row>
    <row r="579" spans="1:16" ht="19.5" customHeight="1" outlineLevel="2">
      <c r="A579" s="34" t="s">
        <v>387</v>
      </c>
      <c r="B579" s="41" t="s">
        <v>394</v>
      </c>
      <c r="C579" s="42">
        <f>+C578+1</f>
        <v>455</v>
      </c>
      <c r="D579" s="35" t="s">
        <v>395</v>
      </c>
      <c r="E579" s="36">
        <v>14.4</v>
      </c>
      <c r="F579" s="37">
        <v>10</v>
      </c>
      <c r="G579" s="39">
        <f t="shared" si="96"/>
        <v>1.44</v>
      </c>
      <c r="H579" s="36">
        <v>38.338</v>
      </c>
      <c r="I579" s="36">
        <v>92.211</v>
      </c>
      <c r="J579" s="36">
        <v>177.629</v>
      </c>
      <c r="K579" s="36">
        <v>1.837</v>
      </c>
      <c r="L579" s="36">
        <v>4.376</v>
      </c>
      <c r="M579" s="25">
        <f t="shared" si="98"/>
        <v>2.8370000000000006</v>
      </c>
      <c r="N579" s="36">
        <v>1.539</v>
      </c>
      <c r="O579" s="38">
        <v>12.5</v>
      </c>
      <c r="P579" s="38">
        <v>0</v>
      </c>
    </row>
    <row r="580" spans="1:16" ht="19.5" customHeight="1" outlineLevel="2">
      <c r="A580" s="34" t="s">
        <v>387</v>
      </c>
      <c r="B580" s="41" t="s">
        <v>898</v>
      </c>
      <c r="C580" s="42">
        <f>+C579+1</f>
        <v>456</v>
      </c>
      <c r="D580" s="35" t="s">
        <v>899</v>
      </c>
      <c r="E580" s="36">
        <v>155.968</v>
      </c>
      <c r="F580" s="37">
        <v>10</v>
      </c>
      <c r="G580" s="39">
        <f>+E580/F580</f>
        <v>15.596799999999998</v>
      </c>
      <c r="H580" s="36">
        <v>897.367</v>
      </c>
      <c r="I580" s="36">
        <v>2941.903</v>
      </c>
      <c r="J580" s="36">
        <v>3964.938</v>
      </c>
      <c r="K580" s="36">
        <v>98.405</v>
      </c>
      <c r="L580" s="36">
        <v>545.834</v>
      </c>
      <c r="M580" s="25">
        <f>+L580-N580</f>
        <v>210.11299999999994</v>
      </c>
      <c r="N580" s="36">
        <v>335.721</v>
      </c>
      <c r="O580" s="38">
        <v>130</v>
      </c>
      <c r="P580" s="38">
        <v>0</v>
      </c>
    </row>
    <row r="581" spans="1:16" ht="19.5" customHeight="1" outlineLevel="2">
      <c r="A581" s="34" t="s">
        <v>387</v>
      </c>
      <c r="B581" s="41" t="s">
        <v>396</v>
      </c>
      <c r="C581" s="42">
        <f>+C580+1</f>
        <v>457</v>
      </c>
      <c r="D581" s="35" t="s">
        <v>397</v>
      </c>
      <c r="E581" s="36">
        <v>122.303</v>
      </c>
      <c r="F581" s="37">
        <v>10</v>
      </c>
      <c r="G581" s="39">
        <f t="shared" si="96"/>
        <v>12.2303</v>
      </c>
      <c r="H581" s="36">
        <v>648.639</v>
      </c>
      <c r="I581" s="36">
        <v>1409.024</v>
      </c>
      <c r="J581" s="36">
        <v>3348.315</v>
      </c>
      <c r="K581" s="36">
        <v>14.082</v>
      </c>
      <c r="L581" s="36">
        <v>436.273</v>
      </c>
      <c r="M581" s="25">
        <f t="shared" si="98"/>
        <v>149.35600000000005</v>
      </c>
      <c r="N581" s="36">
        <v>286.917</v>
      </c>
      <c r="O581" s="38">
        <v>100</v>
      </c>
      <c r="P581" s="38">
        <v>0</v>
      </c>
    </row>
    <row r="582" spans="1:16" ht="19.5" customHeight="1" outlineLevel="2">
      <c r="A582" s="34" t="s">
        <v>387</v>
      </c>
      <c r="B582" s="41" t="s">
        <v>398</v>
      </c>
      <c r="C582" s="42">
        <f t="shared" si="97"/>
        <v>458</v>
      </c>
      <c r="D582" s="35" t="s">
        <v>399</v>
      </c>
      <c r="E582" s="36">
        <v>40</v>
      </c>
      <c r="F582" s="37">
        <v>10</v>
      </c>
      <c r="G582" s="39">
        <f t="shared" si="96"/>
        <v>4</v>
      </c>
      <c r="H582" s="36">
        <v>3.507</v>
      </c>
      <c r="I582" s="36">
        <v>63.159</v>
      </c>
      <c r="J582" s="36">
        <v>25.941</v>
      </c>
      <c r="K582" s="36">
        <v>0.753</v>
      </c>
      <c r="L582" s="36">
        <v>3.196</v>
      </c>
      <c r="M582" s="25">
        <f t="shared" si="98"/>
        <v>-7.214</v>
      </c>
      <c r="N582" s="36">
        <v>10.41</v>
      </c>
      <c r="O582" s="38">
        <v>0</v>
      </c>
      <c r="P582" s="38">
        <v>0</v>
      </c>
    </row>
    <row r="583" spans="1:16" ht="19.5" customHeight="1" outlineLevel="2">
      <c r="A583" s="34" t="s">
        <v>387</v>
      </c>
      <c r="B583" s="41" t="s">
        <v>400</v>
      </c>
      <c r="C583" s="42">
        <f t="shared" si="97"/>
        <v>459</v>
      </c>
      <c r="D583" s="35" t="s">
        <v>401</v>
      </c>
      <c r="E583" s="36">
        <v>94.362</v>
      </c>
      <c r="F583" s="37">
        <v>5</v>
      </c>
      <c r="G583" s="39">
        <f t="shared" si="96"/>
        <v>18.8724</v>
      </c>
      <c r="H583" s="36">
        <v>255.332</v>
      </c>
      <c r="I583" s="36">
        <v>530.617</v>
      </c>
      <c r="J583" s="36">
        <v>824.794</v>
      </c>
      <c r="K583" s="36">
        <v>8.526</v>
      </c>
      <c r="L583" s="36">
        <v>-11.751</v>
      </c>
      <c r="M583" s="25">
        <f t="shared" si="98"/>
        <v>-10.87</v>
      </c>
      <c r="N583" s="36">
        <v>-0.881</v>
      </c>
      <c r="O583" s="38">
        <v>0</v>
      </c>
      <c r="P583" s="38">
        <v>0</v>
      </c>
    </row>
    <row r="584" spans="1:16" ht="19.5" customHeight="1" outlineLevel="2">
      <c r="A584" s="34" t="s">
        <v>387</v>
      </c>
      <c r="B584" s="41" t="s">
        <v>839</v>
      </c>
      <c r="C584" s="42">
        <f>+C583+1</f>
        <v>460</v>
      </c>
      <c r="D584" s="35" t="s">
        <v>840</v>
      </c>
      <c r="E584" s="36">
        <v>1388.023</v>
      </c>
      <c r="F584" s="37">
        <v>10</v>
      </c>
      <c r="G584" s="39">
        <f t="shared" si="96"/>
        <v>138.8023</v>
      </c>
      <c r="H584" s="36">
        <v>8053.98</v>
      </c>
      <c r="I584" s="36">
        <v>13918.024</v>
      </c>
      <c r="J584" s="36">
        <v>17639.48</v>
      </c>
      <c r="K584" s="36">
        <v>258.94</v>
      </c>
      <c r="L584" s="36">
        <v>2898.95</v>
      </c>
      <c r="M584" s="25">
        <f>+L584-N584</f>
        <v>52.58199999999988</v>
      </c>
      <c r="N584" s="36">
        <v>2846.368</v>
      </c>
      <c r="O584" s="38">
        <v>40</v>
      </c>
      <c r="P584" s="38">
        <v>0</v>
      </c>
    </row>
    <row r="585" spans="1:16" ht="19.5" customHeight="1" outlineLevel="2">
      <c r="A585" s="34" t="s">
        <v>387</v>
      </c>
      <c r="B585" s="41" t="s">
        <v>402</v>
      </c>
      <c r="C585" s="42">
        <f>+C584+1</f>
        <v>461</v>
      </c>
      <c r="D585" s="35" t="s">
        <v>403</v>
      </c>
      <c r="E585" s="36">
        <v>250</v>
      </c>
      <c r="F585" s="37">
        <v>10</v>
      </c>
      <c r="G585" s="39">
        <f aca="true" t="shared" si="99" ref="G585:G687">+E585/F585</f>
        <v>25</v>
      </c>
      <c r="H585" s="36">
        <v>456.193</v>
      </c>
      <c r="I585" s="36">
        <v>1488.289</v>
      </c>
      <c r="J585" s="36">
        <v>1513.92</v>
      </c>
      <c r="K585" s="36">
        <v>41.764</v>
      </c>
      <c r="L585" s="36">
        <v>88.124</v>
      </c>
      <c r="M585" s="25">
        <f t="shared" si="98"/>
        <v>42.967999999999996</v>
      </c>
      <c r="N585" s="36">
        <v>45.156</v>
      </c>
      <c r="O585" s="38">
        <v>0</v>
      </c>
      <c r="P585" s="38">
        <v>0</v>
      </c>
    </row>
    <row r="586" spans="1:16" ht="19.5" customHeight="1" outlineLevel="2">
      <c r="A586" s="34" t="s">
        <v>387</v>
      </c>
      <c r="B586" s="41" t="s">
        <v>414</v>
      </c>
      <c r="C586" s="42">
        <f aca="true" t="shared" si="100" ref="C586:C687">+C585+1</f>
        <v>462</v>
      </c>
      <c r="D586" s="35" t="s">
        <v>415</v>
      </c>
      <c r="E586" s="36">
        <v>12.5</v>
      </c>
      <c r="F586" s="37">
        <v>10</v>
      </c>
      <c r="G586" s="39">
        <f t="shared" si="99"/>
        <v>1.25</v>
      </c>
      <c r="H586" s="36">
        <v>-16.284</v>
      </c>
      <c r="I586" s="36">
        <v>0.617</v>
      </c>
      <c r="J586" s="36">
        <v>0</v>
      </c>
      <c r="K586" s="36">
        <v>0</v>
      </c>
      <c r="L586" s="36">
        <v>7.309</v>
      </c>
      <c r="M586" s="25">
        <f t="shared" si="98"/>
        <v>0</v>
      </c>
      <c r="N586" s="36">
        <v>7.309</v>
      </c>
      <c r="O586" s="38">
        <v>0</v>
      </c>
      <c r="P586" s="38">
        <v>0</v>
      </c>
    </row>
    <row r="587" spans="1:16" ht="19.5" customHeight="1" outlineLevel="2">
      <c r="A587" s="34" t="s">
        <v>387</v>
      </c>
      <c r="B587" s="41" t="s">
        <v>404</v>
      </c>
      <c r="C587" s="42">
        <f t="shared" si="100"/>
        <v>463</v>
      </c>
      <c r="D587" s="35" t="s">
        <v>405</v>
      </c>
      <c r="E587" s="36">
        <v>75</v>
      </c>
      <c r="F587" s="37">
        <v>10</v>
      </c>
      <c r="G587" s="39">
        <f t="shared" si="99"/>
        <v>7.5</v>
      </c>
      <c r="H587" s="36">
        <v>130.168</v>
      </c>
      <c r="I587" s="36">
        <v>263.972</v>
      </c>
      <c r="J587" s="36">
        <v>212.905</v>
      </c>
      <c r="K587" s="36">
        <v>4.768</v>
      </c>
      <c r="L587" s="36">
        <v>8.03</v>
      </c>
      <c r="M587" s="25">
        <f t="shared" si="98"/>
        <v>2.249999999999999</v>
      </c>
      <c r="N587" s="36">
        <v>5.78</v>
      </c>
      <c r="O587" s="38">
        <v>12</v>
      </c>
      <c r="P587" s="38">
        <v>0</v>
      </c>
    </row>
    <row r="588" spans="1:16" ht="19.5" customHeight="1" outlineLevel="2">
      <c r="A588" s="34" t="s">
        <v>387</v>
      </c>
      <c r="B588" s="41" t="s">
        <v>536</v>
      </c>
      <c r="C588" s="42">
        <f t="shared" si="100"/>
        <v>464</v>
      </c>
      <c r="D588" s="35" t="s">
        <v>537</v>
      </c>
      <c r="E588" s="36">
        <v>707.779</v>
      </c>
      <c r="F588" s="37">
        <v>10</v>
      </c>
      <c r="G588" s="39">
        <f t="shared" si="99"/>
        <v>70.7779</v>
      </c>
      <c r="H588" s="36">
        <v>360.546</v>
      </c>
      <c r="I588" s="36">
        <v>1416.156</v>
      </c>
      <c r="J588" s="36">
        <v>398.591</v>
      </c>
      <c r="K588" s="36">
        <v>60.783</v>
      </c>
      <c r="L588" s="36">
        <v>-169.178</v>
      </c>
      <c r="M588" s="25">
        <f t="shared" si="98"/>
        <v>2.26400000000001</v>
      </c>
      <c r="N588" s="36">
        <v>-171.442</v>
      </c>
      <c r="O588" s="38">
        <v>0</v>
      </c>
      <c r="P588" s="38">
        <v>0</v>
      </c>
    </row>
    <row r="589" spans="1:16" ht="19.5" customHeight="1" outlineLevel="2">
      <c r="A589" s="34" t="s">
        <v>387</v>
      </c>
      <c r="B589" s="41" t="s">
        <v>538</v>
      </c>
      <c r="C589" s="42">
        <f t="shared" si="100"/>
        <v>465</v>
      </c>
      <c r="D589" s="35" t="s">
        <v>539</v>
      </c>
      <c r="E589" s="36">
        <v>315.67</v>
      </c>
      <c r="F589" s="37">
        <v>10</v>
      </c>
      <c r="G589" s="39">
        <f t="shared" si="99"/>
        <v>31.567</v>
      </c>
      <c r="H589" s="36">
        <v>100.971</v>
      </c>
      <c r="I589" s="36">
        <v>297.186</v>
      </c>
      <c r="J589" s="36">
        <v>219.42</v>
      </c>
      <c r="K589" s="36">
        <v>8.855</v>
      </c>
      <c r="L589" s="36">
        <v>-69.577</v>
      </c>
      <c r="M589" s="25">
        <f t="shared" si="98"/>
        <v>1.4200000000000017</v>
      </c>
      <c r="N589" s="36">
        <v>-70.997</v>
      </c>
      <c r="O589" s="38">
        <v>0</v>
      </c>
      <c r="P589" s="38">
        <v>0</v>
      </c>
    </row>
    <row r="590" spans="1:16" ht="19.5" customHeight="1" outlineLevel="2">
      <c r="A590" s="34" t="s">
        <v>387</v>
      </c>
      <c r="B590" s="41"/>
      <c r="C590" s="42">
        <f>+C589+1</f>
        <v>466</v>
      </c>
      <c r="D590" s="35" t="s">
        <v>850</v>
      </c>
      <c r="E590" s="36">
        <v>29.26</v>
      </c>
      <c r="F590" s="37">
        <v>10</v>
      </c>
      <c r="G590" s="39">
        <f>+E590/F590</f>
        <v>2.926</v>
      </c>
      <c r="H590" s="36">
        <v>126.9179</v>
      </c>
      <c r="I590" s="36">
        <v>289.147</v>
      </c>
      <c r="J590" s="36">
        <v>396.889</v>
      </c>
      <c r="K590" s="36">
        <v>3.697</v>
      </c>
      <c r="L590" s="36">
        <v>32.029</v>
      </c>
      <c r="M590" s="25">
        <f>+L590-N590</f>
        <v>5.200000000000003</v>
      </c>
      <c r="N590" s="36">
        <v>26.829</v>
      </c>
      <c r="O590" s="38">
        <v>40</v>
      </c>
      <c r="P590" s="38">
        <v>10</v>
      </c>
    </row>
    <row r="591" spans="1:16" ht="19.5" customHeight="1" outlineLevel="2">
      <c r="A591" s="34" t="s">
        <v>387</v>
      </c>
      <c r="B591" s="41" t="s">
        <v>851</v>
      </c>
      <c r="C591" s="42">
        <f>+C590+1</f>
        <v>467</v>
      </c>
      <c r="D591" s="35" t="s">
        <v>852</v>
      </c>
      <c r="E591" s="36">
        <v>15142.072</v>
      </c>
      <c r="F591" s="37">
        <v>10</v>
      </c>
      <c r="G591" s="39">
        <f>+E591/F591</f>
        <v>1514.2072</v>
      </c>
      <c r="H591" s="36">
        <v>5387.652</v>
      </c>
      <c r="I591" s="36">
        <v>19377.821</v>
      </c>
      <c r="J591" s="36">
        <v>22001.975</v>
      </c>
      <c r="K591" s="36">
        <v>864.97</v>
      </c>
      <c r="L591" s="36">
        <v>1402.381</v>
      </c>
      <c r="M591" s="25">
        <f>+L591-N591</f>
        <v>44.54300000000012</v>
      </c>
      <c r="N591" s="36">
        <v>1357.838</v>
      </c>
      <c r="O591" s="38">
        <v>0</v>
      </c>
      <c r="P591" s="38">
        <v>0</v>
      </c>
    </row>
    <row r="592" spans="1:16" ht="19.5" customHeight="1" outlineLevel="2">
      <c r="A592" s="34" t="s">
        <v>387</v>
      </c>
      <c r="B592" s="41" t="s">
        <v>416</v>
      </c>
      <c r="C592" s="42">
        <f>+C591+1</f>
        <v>468</v>
      </c>
      <c r="D592" s="35" t="s">
        <v>417</v>
      </c>
      <c r="E592" s="36">
        <v>49.86</v>
      </c>
      <c r="F592" s="37">
        <v>10</v>
      </c>
      <c r="G592" s="39">
        <f t="shared" si="99"/>
        <v>4.986</v>
      </c>
      <c r="H592" s="36">
        <v>-468.026</v>
      </c>
      <c r="I592" s="36">
        <v>584.413</v>
      </c>
      <c r="J592" s="36">
        <v>10.43</v>
      </c>
      <c r="K592" s="36">
        <v>31.195</v>
      </c>
      <c r="L592" s="36">
        <v>-40.168</v>
      </c>
      <c r="M592" s="25">
        <f t="shared" si="98"/>
        <v>0.125</v>
      </c>
      <c r="N592" s="36">
        <v>-40.293</v>
      </c>
      <c r="O592" s="38">
        <v>0</v>
      </c>
      <c r="P592" s="38">
        <v>0</v>
      </c>
    </row>
    <row r="593" spans="1:16" ht="19.5" customHeight="1" outlineLevel="2">
      <c r="A593" s="34" t="s">
        <v>387</v>
      </c>
      <c r="B593" s="41" t="s">
        <v>406</v>
      </c>
      <c r="C593" s="42">
        <f t="shared" si="100"/>
        <v>469</v>
      </c>
      <c r="D593" s="35" t="s">
        <v>407</v>
      </c>
      <c r="E593" s="36">
        <v>60</v>
      </c>
      <c r="F593" s="37">
        <v>10</v>
      </c>
      <c r="G593" s="39">
        <f t="shared" si="99"/>
        <v>6</v>
      </c>
      <c r="H593" s="36">
        <v>88.505</v>
      </c>
      <c r="I593" s="36">
        <v>157.203</v>
      </c>
      <c r="J593" s="36">
        <v>90.917</v>
      </c>
      <c r="K593" s="36">
        <v>5.6</v>
      </c>
      <c r="L593" s="36">
        <v>1.215</v>
      </c>
      <c r="M593" s="25">
        <f t="shared" si="98"/>
        <v>0.2510000000000001</v>
      </c>
      <c r="N593" s="36">
        <v>0.964</v>
      </c>
      <c r="O593" s="38">
        <v>0</v>
      </c>
      <c r="P593" s="38">
        <v>0</v>
      </c>
    </row>
    <row r="594" spans="1:16" ht="19.5" customHeight="1" outlineLevel="2">
      <c r="A594" s="34" t="s">
        <v>387</v>
      </c>
      <c r="B594" s="41" t="s">
        <v>408</v>
      </c>
      <c r="C594" s="42">
        <f t="shared" si="100"/>
        <v>470</v>
      </c>
      <c r="D594" s="35" t="s">
        <v>409</v>
      </c>
      <c r="E594" s="36">
        <v>120</v>
      </c>
      <c r="F594" s="37">
        <v>10</v>
      </c>
      <c r="G594" s="39">
        <f t="shared" si="99"/>
        <v>12</v>
      </c>
      <c r="H594" s="36">
        <v>41.251</v>
      </c>
      <c r="I594" s="36">
        <v>244.559</v>
      </c>
      <c r="J594" s="36">
        <v>11.638</v>
      </c>
      <c r="K594" s="36">
        <v>6</v>
      </c>
      <c r="L594" s="36">
        <v>-7.922</v>
      </c>
      <c r="M594" s="25">
        <f t="shared" si="98"/>
        <v>0.07400000000000073</v>
      </c>
      <c r="N594" s="36">
        <v>-7.996</v>
      </c>
      <c r="O594" s="38">
        <v>0</v>
      </c>
      <c r="P594" s="38">
        <v>0</v>
      </c>
    </row>
    <row r="595" spans="1:16" ht="19.5" customHeight="1" outlineLevel="2">
      <c r="A595" s="34" t="s">
        <v>387</v>
      </c>
      <c r="B595" s="41" t="s">
        <v>410</v>
      </c>
      <c r="C595" s="42">
        <f t="shared" si="100"/>
        <v>471</v>
      </c>
      <c r="D595" s="35" t="s">
        <v>411</v>
      </c>
      <c r="E595" s="36">
        <v>185.535</v>
      </c>
      <c r="F595" s="37">
        <v>10</v>
      </c>
      <c r="G595" s="39">
        <f t="shared" si="99"/>
        <v>18.5535</v>
      </c>
      <c r="H595" s="36">
        <v>1117.07</v>
      </c>
      <c r="I595" s="36">
        <v>3051.345</v>
      </c>
      <c r="J595" s="36">
        <v>3506.147</v>
      </c>
      <c r="K595" s="36">
        <v>98.265</v>
      </c>
      <c r="L595" s="36">
        <v>370.649</v>
      </c>
      <c r="M595" s="25">
        <f t="shared" si="98"/>
        <v>132.025</v>
      </c>
      <c r="N595" s="36">
        <v>238.624</v>
      </c>
      <c r="O595" s="38">
        <v>55</v>
      </c>
      <c r="P595" s="38">
        <v>0</v>
      </c>
    </row>
    <row r="596" spans="1:16" ht="19.5" customHeight="1" outlineLevel="2" thickBot="1">
      <c r="A596" s="34" t="s">
        <v>387</v>
      </c>
      <c r="B596" s="41" t="s">
        <v>412</v>
      </c>
      <c r="C596" s="71">
        <f t="shared" si="100"/>
        <v>472</v>
      </c>
      <c r="D596" s="60" t="s">
        <v>413</v>
      </c>
      <c r="E596" s="61">
        <v>75</v>
      </c>
      <c r="F596" s="62">
        <v>10</v>
      </c>
      <c r="G596" s="64">
        <f t="shared" si="99"/>
        <v>7.5</v>
      </c>
      <c r="H596" s="61">
        <v>176.954</v>
      </c>
      <c r="I596" s="61">
        <v>391.212</v>
      </c>
      <c r="J596" s="61">
        <v>259.606</v>
      </c>
      <c r="K596" s="61">
        <v>1.11</v>
      </c>
      <c r="L596" s="61">
        <v>46.036</v>
      </c>
      <c r="M596" s="25">
        <f t="shared" si="98"/>
        <v>11.232</v>
      </c>
      <c r="N596" s="61">
        <v>34.804</v>
      </c>
      <c r="O596" s="63">
        <v>35</v>
      </c>
      <c r="P596" s="63">
        <v>0</v>
      </c>
    </row>
    <row r="597" spans="1:16" s="58" customFormat="1" ht="19.5" customHeight="1" outlineLevel="1" thickBot="1">
      <c r="A597" s="35" t="s">
        <v>597</v>
      </c>
      <c r="B597" s="57"/>
      <c r="C597" s="72">
        <f>COUNT(C575:C596)</f>
        <v>22</v>
      </c>
      <c r="D597" s="73"/>
      <c r="E597" s="73">
        <f>SUBTOTAL(9,E575:E596)</f>
        <v>19347.61</v>
      </c>
      <c r="F597" s="74"/>
      <c r="G597" s="75">
        <f aca="true" t="shared" si="101" ref="G597:N597">SUBTOTAL(9,G575:G596)</f>
        <v>1944.1972</v>
      </c>
      <c r="H597" s="73">
        <f t="shared" si="101"/>
        <v>18830.050900000002</v>
      </c>
      <c r="I597" s="73">
        <f t="shared" si="101"/>
        <v>49854.448000000004</v>
      </c>
      <c r="J597" s="73">
        <f t="shared" si="101"/>
        <v>57620.202999999994</v>
      </c>
      <c r="K597" s="73">
        <f t="shared" si="101"/>
        <v>1553.012</v>
      </c>
      <c r="L597" s="73">
        <f t="shared" si="101"/>
        <v>6059.453000000001</v>
      </c>
      <c r="M597" s="75">
        <f t="shared" si="101"/>
        <v>762.8069999999999</v>
      </c>
      <c r="N597" s="73">
        <f t="shared" si="101"/>
        <v>5296.646000000001</v>
      </c>
      <c r="O597" s="76"/>
      <c r="P597" s="76"/>
    </row>
    <row r="598" spans="1:16" s="58" customFormat="1" ht="19.5" customHeight="1" outlineLevel="1">
      <c r="A598" s="35"/>
      <c r="B598" s="57"/>
      <c r="C598" s="77"/>
      <c r="D598" s="78"/>
      <c r="E598" s="50"/>
      <c r="F598" s="47"/>
      <c r="G598" s="33"/>
      <c r="H598" s="50"/>
      <c r="I598" s="50"/>
      <c r="J598" s="50"/>
      <c r="K598" s="50"/>
      <c r="L598" s="50"/>
      <c r="M598" s="33"/>
      <c r="N598" s="50"/>
      <c r="O598" s="79"/>
      <c r="P598" s="79"/>
    </row>
    <row r="599" spans="1:16" s="58" customFormat="1" ht="19.5" customHeight="1" outlineLevel="1">
      <c r="A599" s="35"/>
      <c r="B599" s="57"/>
      <c r="C599" s="77"/>
      <c r="D599" s="40" t="s">
        <v>638</v>
      </c>
      <c r="E599" s="50"/>
      <c r="F599" s="47"/>
      <c r="G599" s="33"/>
      <c r="H599" s="50"/>
      <c r="I599" s="50"/>
      <c r="J599" s="50"/>
      <c r="K599" s="50"/>
      <c r="L599" s="50"/>
      <c r="M599" s="33"/>
      <c r="N599" s="50"/>
      <c r="O599" s="79"/>
      <c r="P599" s="79"/>
    </row>
    <row r="600" spans="1:16" s="58" customFormat="1" ht="19.5" customHeight="1" outlineLevel="1">
      <c r="A600" s="35"/>
      <c r="B600" s="57"/>
      <c r="C600" s="77"/>
      <c r="D600" s="78"/>
      <c r="E600" s="50"/>
      <c r="F600" s="47"/>
      <c r="G600" s="33"/>
      <c r="H600" s="50"/>
      <c r="I600" s="50"/>
      <c r="J600" s="50"/>
      <c r="K600" s="50"/>
      <c r="L600" s="50"/>
      <c r="M600" s="33"/>
      <c r="N600" s="50"/>
      <c r="O600" s="79"/>
      <c r="P600" s="79"/>
    </row>
    <row r="601" spans="1:16" ht="19.5" customHeight="1" outlineLevel="2">
      <c r="A601" s="34" t="s">
        <v>40</v>
      </c>
      <c r="B601" s="41" t="s">
        <v>418</v>
      </c>
      <c r="C601" s="80">
        <f>+C596+1</f>
        <v>473</v>
      </c>
      <c r="D601" s="48" t="s">
        <v>419</v>
      </c>
      <c r="E601" s="52">
        <v>30</v>
      </c>
      <c r="F601" s="51">
        <v>5</v>
      </c>
      <c r="G601" s="25">
        <f t="shared" si="99"/>
        <v>6</v>
      </c>
      <c r="H601" s="52">
        <v>-14.705</v>
      </c>
      <c r="I601" s="52">
        <v>13.321</v>
      </c>
      <c r="J601" s="52">
        <v>0</v>
      </c>
      <c r="K601" s="52">
        <v>0.116</v>
      </c>
      <c r="L601" s="52">
        <v>-1.013</v>
      </c>
      <c r="M601" s="25">
        <f aca="true" t="shared" si="102" ref="M601:M611">+L601-N601</f>
        <v>0.0030000000000001137</v>
      </c>
      <c r="N601" s="52">
        <v>-1.016</v>
      </c>
      <c r="O601" s="54">
        <v>0</v>
      </c>
      <c r="P601" s="54">
        <v>0</v>
      </c>
    </row>
    <row r="602" spans="1:16" ht="19.5" customHeight="1" outlineLevel="2">
      <c r="A602" s="34" t="s">
        <v>40</v>
      </c>
      <c r="B602" s="41" t="s">
        <v>432</v>
      </c>
      <c r="C602" s="42">
        <f t="shared" si="100"/>
        <v>474</v>
      </c>
      <c r="D602" s="35" t="s">
        <v>433</v>
      </c>
      <c r="E602" s="36">
        <v>30</v>
      </c>
      <c r="F602" s="37">
        <v>10</v>
      </c>
      <c r="G602" s="39">
        <f t="shared" si="99"/>
        <v>3</v>
      </c>
      <c r="H602" s="36">
        <v>-6.2</v>
      </c>
      <c r="I602" s="36">
        <v>294.199</v>
      </c>
      <c r="J602" s="36">
        <v>0</v>
      </c>
      <c r="K602" s="36">
        <v>3.592</v>
      </c>
      <c r="L602" s="36">
        <v>-6.344</v>
      </c>
      <c r="M602" s="25">
        <f t="shared" si="102"/>
        <v>0.0009999999999994458</v>
      </c>
      <c r="N602" s="36">
        <v>-6.345</v>
      </c>
      <c r="O602" s="38">
        <v>0</v>
      </c>
      <c r="P602" s="38">
        <v>0</v>
      </c>
    </row>
    <row r="603" spans="1:16" ht="19.5" customHeight="1" outlineLevel="2">
      <c r="A603" s="34" t="s">
        <v>40</v>
      </c>
      <c r="B603" s="41" t="s">
        <v>420</v>
      </c>
      <c r="C603" s="42">
        <f t="shared" si="100"/>
        <v>475</v>
      </c>
      <c r="D603" s="35" t="s">
        <v>421</v>
      </c>
      <c r="E603" s="36">
        <v>314.213</v>
      </c>
      <c r="F603" s="37">
        <v>10</v>
      </c>
      <c r="G603" s="39">
        <f t="shared" si="99"/>
        <v>31.421300000000002</v>
      </c>
      <c r="H603" s="36">
        <v>1114.989</v>
      </c>
      <c r="I603" s="36">
        <v>2265.918</v>
      </c>
      <c r="J603" s="36">
        <v>2620.324</v>
      </c>
      <c r="K603" s="36">
        <v>22.586</v>
      </c>
      <c r="L603" s="36">
        <v>357.31</v>
      </c>
      <c r="M603" s="25">
        <f t="shared" si="102"/>
        <v>101.689</v>
      </c>
      <c r="N603" s="36">
        <v>255.621</v>
      </c>
      <c r="O603" s="38">
        <v>45</v>
      </c>
      <c r="P603" s="38">
        <v>0</v>
      </c>
    </row>
    <row r="604" spans="1:16" ht="19.5" customHeight="1" outlineLevel="2">
      <c r="A604" s="34" t="s">
        <v>40</v>
      </c>
      <c r="B604" s="41" t="s">
        <v>41</v>
      </c>
      <c r="C604" s="42">
        <f t="shared" si="100"/>
        <v>476</v>
      </c>
      <c r="D604" s="35" t="s">
        <v>42</v>
      </c>
      <c r="E604" s="36">
        <v>40.8</v>
      </c>
      <c r="F604" s="37">
        <v>10</v>
      </c>
      <c r="G604" s="39">
        <f t="shared" si="99"/>
        <v>4.08</v>
      </c>
      <c r="H604" s="36">
        <v>274</v>
      </c>
      <c r="I604" s="36">
        <v>402.794</v>
      </c>
      <c r="J604" s="36">
        <v>571.255</v>
      </c>
      <c r="K604" s="36">
        <v>0.526</v>
      </c>
      <c r="L604" s="36">
        <v>62.544</v>
      </c>
      <c r="M604" s="25">
        <f t="shared" si="102"/>
        <v>20.067</v>
      </c>
      <c r="N604" s="36">
        <v>42.477</v>
      </c>
      <c r="O604" s="38">
        <v>60</v>
      </c>
      <c r="P604" s="38">
        <v>20</v>
      </c>
    </row>
    <row r="605" spans="1:16" ht="19.5" customHeight="1" outlineLevel="2">
      <c r="A605" s="34" t="s">
        <v>40</v>
      </c>
      <c r="B605" s="41"/>
      <c r="C605" s="42">
        <f>+C604+1</f>
        <v>477</v>
      </c>
      <c r="D605" s="35" t="s">
        <v>773</v>
      </c>
      <c r="E605" s="36">
        <v>118.265</v>
      </c>
      <c r="F605" s="37">
        <v>10</v>
      </c>
      <c r="G605" s="39">
        <f>+E605/F605</f>
        <v>11.8265</v>
      </c>
      <c r="H605" s="36">
        <v>41.7338</v>
      </c>
      <c r="I605" s="36">
        <v>968.775</v>
      </c>
      <c r="J605" s="36">
        <v>1022.704</v>
      </c>
      <c r="K605" s="36">
        <v>45.5105</v>
      </c>
      <c r="L605" s="36">
        <v>7.1606</v>
      </c>
      <c r="M605" s="25">
        <f t="shared" si="102"/>
        <v>-91.8334</v>
      </c>
      <c r="N605" s="36">
        <v>98.994</v>
      </c>
      <c r="O605" s="38">
        <v>0</v>
      </c>
      <c r="P605" s="38">
        <v>0</v>
      </c>
    </row>
    <row r="606" spans="1:16" ht="19.5" customHeight="1" outlineLevel="2">
      <c r="A606" s="34" t="s">
        <v>40</v>
      </c>
      <c r="B606" s="41" t="s">
        <v>422</v>
      </c>
      <c r="C606" s="42">
        <f>+C605+1</f>
        <v>478</v>
      </c>
      <c r="D606" s="35" t="s">
        <v>423</v>
      </c>
      <c r="E606" s="36">
        <v>40</v>
      </c>
      <c r="F606" s="37">
        <v>10</v>
      </c>
      <c r="G606" s="39">
        <f t="shared" si="99"/>
        <v>4</v>
      </c>
      <c r="H606" s="36">
        <v>39.812</v>
      </c>
      <c r="I606" s="36">
        <v>60.545</v>
      </c>
      <c r="J606" s="36">
        <v>89.521</v>
      </c>
      <c r="K606" s="36">
        <v>0.44</v>
      </c>
      <c r="L606" s="36">
        <v>15.812</v>
      </c>
      <c r="M606" s="25">
        <f t="shared" si="102"/>
        <v>1.1929999999999996</v>
      </c>
      <c r="N606" s="36">
        <v>14.619</v>
      </c>
      <c r="O606" s="38">
        <v>0</v>
      </c>
      <c r="P606" s="38">
        <v>0</v>
      </c>
    </row>
    <row r="607" spans="1:16" ht="19.5" customHeight="1" outlineLevel="2">
      <c r="A607" s="34" t="s">
        <v>40</v>
      </c>
      <c r="B607" s="41" t="s">
        <v>424</v>
      </c>
      <c r="C607" s="42">
        <f t="shared" si="100"/>
        <v>479</v>
      </c>
      <c r="D607" s="35" t="s">
        <v>425</v>
      </c>
      <c r="E607" s="36">
        <v>27.495</v>
      </c>
      <c r="F607" s="37">
        <v>10</v>
      </c>
      <c r="G607" s="39">
        <f t="shared" si="99"/>
        <v>2.7495000000000003</v>
      </c>
      <c r="H607" s="36">
        <v>80.036</v>
      </c>
      <c r="I607" s="36">
        <v>146.469</v>
      </c>
      <c r="J607" s="36">
        <v>347.773</v>
      </c>
      <c r="K607" s="36">
        <v>3.536</v>
      </c>
      <c r="L607" s="36">
        <v>32.596</v>
      </c>
      <c r="M607" s="25">
        <f t="shared" si="102"/>
        <v>11.029999999999998</v>
      </c>
      <c r="N607" s="36">
        <v>21.566</v>
      </c>
      <c r="O607" s="38">
        <v>35</v>
      </c>
      <c r="P607" s="38">
        <v>0</v>
      </c>
    </row>
    <row r="608" spans="1:16" ht="19.5" customHeight="1" outlineLevel="2">
      <c r="A608" s="34" t="s">
        <v>40</v>
      </c>
      <c r="B608" s="41" t="s">
        <v>900</v>
      </c>
      <c r="C608" s="42">
        <f>+C607+1</f>
        <v>480</v>
      </c>
      <c r="D608" s="35" t="s">
        <v>901</v>
      </c>
      <c r="E608" s="36">
        <v>475.371</v>
      </c>
      <c r="F608" s="37">
        <v>10</v>
      </c>
      <c r="G608" s="39">
        <f>+E608/F608</f>
        <v>47.537099999999995</v>
      </c>
      <c r="H608" s="36">
        <v>4191.86</v>
      </c>
      <c r="I608" s="36">
        <v>6474.486</v>
      </c>
      <c r="J608" s="36">
        <v>5986.977</v>
      </c>
      <c r="K608" s="36">
        <v>139.008</v>
      </c>
      <c r="L608" s="36">
        <v>1192.321</v>
      </c>
      <c r="M608" s="25">
        <f>+L608-N608</f>
        <v>229.11899999999991</v>
      </c>
      <c r="N608" s="36">
        <v>963.202</v>
      </c>
      <c r="O608" s="38">
        <v>85</v>
      </c>
      <c r="P608" s="38">
        <v>0</v>
      </c>
    </row>
    <row r="609" spans="1:16" ht="19.5" customHeight="1" outlineLevel="2">
      <c r="A609" s="34" t="s">
        <v>40</v>
      </c>
      <c r="B609" s="41" t="s">
        <v>426</v>
      </c>
      <c r="C609" s="42">
        <f>+C608+1</f>
        <v>481</v>
      </c>
      <c r="D609" s="35" t="s">
        <v>427</v>
      </c>
      <c r="E609" s="36">
        <v>25</v>
      </c>
      <c r="F609" s="37">
        <v>10</v>
      </c>
      <c r="G609" s="39">
        <f t="shared" si="99"/>
        <v>2.5</v>
      </c>
      <c r="H609" s="36">
        <v>66.116</v>
      </c>
      <c r="I609" s="36">
        <v>98.043</v>
      </c>
      <c r="J609" s="36">
        <v>136.294</v>
      </c>
      <c r="K609" s="36">
        <v>1.24</v>
      </c>
      <c r="L609" s="36">
        <v>26.724</v>
      </c>
      <c r="M609" s="25">
        <f t="shared" si="102"/>
        <v>8.016000000000002</v>
      </c>
      <c r="N609" s="36">
        <v>18.708</v>
      </c>
      <c r="O609" s="38">
        <v>40</v>
      </c>
      <c r="P609" s="38">
        <v>0</v>
      </c>
    </row>
    <row r="610" spans="1:16" ht="19.5" customHeight="1" outlineLevel="2">
      <c r="A610" s="34" t="s">
        <v>40</v>
      </c>
      <c r="B610" s="41" t="s">
        <v>428</v>
      </c>
      <c r="C610" s="42">
        <f t="shared" si="100"/>
        <v>482</v>
      </c>
      <c r="D610" s="35" t="s">
        <v>429</v>
      </c>
      <c r="E610" s="36">
        <v>68.993</v>
      </c>
      <c r="F610" s="37">
        <v>5</v>
      </c>
      <c r="G610" s="39">
        <f t="shared" si="99"/>
        <v>13.798599999999999</v>
      </c>
      <c r="H610" s="36">
        <v>451.226</v>
      </c>
      <c r="I610" s="36">
        <v>610.521</v>
      </c>
      <c r="J610" s="36">
        <v>839.93</v>
      </c>
      <c r="K610" s="36">
        <v>2.678</v>
      </c>
      <c r="L610" s="36">
        <v>80.316</v>
      </c>
      <c r="M610" s="25">
        <f t="shared" si="102"/>
        <v>14.420000000000002</v>
      </c>
      <c r="N610" s="36">
        <v>65.896</v>
      </c>
      <c r="O610" s="38">
        <v>45</v>
      </c>
      <c r="P610" s="38">
        <v>0</v>
      </c>
    </row>
    <row r="611" spans="1:16" ht="19.5" customHeight="1" outlineLevel="2" thickBot="1">
      <c r="A611" s="34" t="s">
        <v>40</v>
      </c>
      <c r="B611" s="41" t="s">
        <v>430</v>
      </c>
      <c r="C611" s="71">
        <f t="shared" si="100"/>
        <v>483</v>
      </c>
      <c r="D611" s="60" t="s">
        <v>431</v>
      </c>
      <c r="E611" s="61">
        <v>219.818</v>
      </c>
      <c r="F611" s="62">
        <v>10</v>
      </c>
      <c r="G611" s="64">
        <f t="shared" si="99"/>
        <v>21.9818</v>
      </c>
      <c r="H611" s="61">
        <v>1728.643</v>
      </c>
      <c r="I611" s="61">
        <v>1935.639</v>
      </c>
      <c r="J611" s="61">
        <v>856.398</v>
      </c>
      <c r="K611" s="61">
        <v>2.332</v>
      </c>
      <c r="L611" s="61">
        <v>410.957</v>
      </c>
      <c r="M611" s="25">
        <f t="shared" si="102"/>
        <v>23.411</v>
      </c>
      <c r="N611" s="61">
        <v>387.546</v>
      </c>
      <c r="O611" s="63">
        <v>55</v>
      </c>
      <c r="P611" s="63">
        <v>0</v>
      </c>
    </row>
    <row r="612" spans="1:16" s="58" customFormat="1" ht="19.5" customHeight="1" outlineLevel="1" thickBot="1">
      <c r="A612" s="35" t="s">
        <v>598</v>
      </c>
      <c r="B612" s="57"/>
      <c r="C612" s="72">
        <f>COUNT(C601:C611)</f>
        <v>11</v>
      </c>
      <c r="D612" s="73"/>
      <c r="E612" s="73">
        <f>SUBTOTAL(9,E601:E611)</f>
        <v>1389.955</v>
      </c>
      <c r="F612" s="74"/>
      <c r="G612" s="75">
        <f aca="true" t="shared" si="103" ref="G612:N612">SUBTOTAL(9,G601:G611)</f>
        <v>148.89479999999998</v>
      </c>
      <c r="H612" s="73">
        <f t="shared" si="103"/>
        <v>7967.510799999999</v>
      </c>
      <c r="I612" s="73">
        <f t="shared" si="103"/>
        <v>13270.71</v>
      </c>
      <c r="J612" s="73">
        <f t="shared" si="103"/>
        <v>12471.176</v>
      </c>
      <c r="K612" s="73">
        <f t="shared" si="103"/>
        <v>221.5645</v>
      </c>
      <c r="L612" s="73">
        <f t="shared" si="103"/>
        <v>2178.3835999999997</v>
      </c>
      <c r="M612" s="75">
        <f t="shared" si="103"/>
        <v>317.1155999999999</v>
      </c>
      <c r="N612" s="73">
        <f t="shared" si="103"/>
        <v>1861.268</v>
      </c>
      <c r="O612" s="76"/>
      <c r="P612" s="76"/>
    </row>
    <row r="613" spans="1:16" s="58" customFormat="1" ht="19.5" customHeight="1" outlineLevel="1">
      <c r="A613" s="35"/>
      <c r="B613" s="57"/>
      <c r="C613" s="77"/>
      <c r="D613" s="78"/>
      <c r="E613" s="50"/>
      <c r="F613" s="47"/>
      <c r="G613" s="33"/>
      <c r="H613" s="50"/>
      <c r="I613" s="50"/>
      <c r="J613" s="50"/>
      <c r="K613" s="50"/>
      <c r="L613" s="50"/>
      <c r="M613" s="33"/>
      <c r="N613" s="50"/>
      <c r="O613" s="79"/>
      <c r="P613" s="79"/>
    </row>
    <row r="614" spans="1:16" s="58" customFormat="1" ht="19.5" customHeight="1" outlineLevel="1">
      <c r="A614" s="35"/>
      <c r="B614" s="57"/>
      <c r="C614" s="77"/>
      <c r="D614" s="40" t="s">
        <v>639</v>
      </c>
      <c r="E614" s="50"/>
      <c r="F614" s="47"/>
      <c r="G614" s="33"/>
      <c r="H614" s="50"/>
      <c r="I614" s="50"/>
      <c r="J614" s="50"/>
      <c r="K614" s="50"/>
      <c r="L614" s="50"/>
      <c r="M614" s="33"/>
      <c r="N614" s="50"/>
      <c r="O614" s="79"/>
      <c r="P614" s="79"/>
    </row>
    <row r="615" spans="1:16" s="58" customFormat="1" ht="19.5" customHeight="1" outlineLevel="1">
      <c r="A615" s="35"/>
      <c r="B615" s="57"/>
      <c r="C615" s="77"/>
      <c r="D615" s="78"/>
      <c r="E615" s="50"/>
      <c r="F615" s="47"/>
      <c r="G615" s="33"/>
      <c r="H615" s="50"/>
      <c r="I615" s="50"/>
      <c r="J615" s="50"/>
      <c r="K615" s="50"/>
      <c r="L615" s="50"/>
      <c r="M615" s="33"/>
      <c r="N615" s="50"/>
      <c r="O615" s="79"/>
      <c r="P615" s="79"/>
    </row>
    <row r="616" spans="1:16" ht="19.5" customHeight="1" outlineLevel="2">
      <c r="A616" s="34" t="s">
        <v>195</v>
      </c>
      <c r="B616" s="41" t="s">
        <v>434</v>
      </c>
      <c r="C616" s="80">
        <f>+C611+1</f>
        <v>484</v>
      </c>
      <c r="D616" s="48" t="s">
        <v>435</v>
      </c>
      <c r="E616" s="52">
        <v>9.681</v>
      </c>
      <c r="F616" s="51">
        <v>10</v>
      </c>
      <c r="G616" s="25">
        <f t="shared" si="99"/>
        <v>0.9681</v>
      </c>
      <c r="H616" s="52">
        <v>-248.604</v>
      </c>
      <c r="I616" s="52">
        <v>837.429</v>
      </c>
      <c r="J616" s="52">
        <v>1969.373</v>
      </c>
      <c r="K616" s="52">
        <v>42.225</v>
      </c>
      <c r="L616" s="52">
        <v>52.579</v>
      </c>
      <c r="M616" s="25">
        <f>+L616-N616</f>
        <v>31.089000000000002</v>
      </c>
      <c r="N616" s="52">
        <v>21.49</v>
      </c>
      <c r="O616" s="54">
        <v>10</v>
      </c>
      <c r="P616" s="54">
        <v>0</v>
      </c>
    </row>
    <row r="617" spans="1:16" ht="19.5" customHeight="1" outlineLevel="2">
      <c r="A617" s="34" t="s">
        <v>195</v>
      </c>
      <c r="B617" s="41" t="s">
        <v>436</v>
      </c>
      <c r="C617" s="42">
        <f t="shared" si="100"/>
        <v>485</v>
      </c>
      <c r="D617" s="35" t="s">
        <v>437</v>
      </c>
      <c r="E617" s="36">
        <v>90</v>
      </c>
      <c r="F617" s="37">
        <v>10</v>
      </c>
      <c r="G617" s="39">
        <f t="shared" si="99"/>
        <v>9</v>
      </c>
      <c r="H617" s="36">
        <v>-161.68</v>
      </c>
      <c r="I617" s="36">
        <v>76.117</v>
      </c>
      <c r="J617" s="36">
        <v>19.412</v>
      </c>
      <c r="K617" s="36">
        <v>0.045</v>
      </c>
      <c r="L617" s="36">
        <v>5.766</v>
      </c>
      <c r="M617" s="25">
        <f aca="true" t="shared" si="104" ref="M617:M625">+L617-N617</f>
        <v>0.9619999999999997</v>
      </c>
      <c r="N617" s="36">
        <v>4.804</v>
      </c>
      <c r="O617" s="38">
        <v>0</v>
      </c>
      <c r="P617" s="38">
        <v>0</v>
      </c>
    </row>
    <row r="618" spans="1:16" ht="19.5" customHeight="1" outlineLevel="2">
      <c r="A618" s="34" t="s">
        <v>195</v>
      </c>
      <c r="B618" s="41" t="s">
        <v>442</v>
      </c>
      <c r="C618" s="42">
        <f t="shared" si="100"/>
        <v>486</v>
      </c>
      <c r="D618" s="35" t="s">
        <v>443</v>
      </c>
      <c r="E618" s="36">
        <v>5.239</v>
      </c>
      <c r="F618" s="37">
        <v>10</v>
      </c>
      <c r="G618" s="39">
        <f t="shared" si="99"/>
        <v>0.5239</v>
      </c>
      <c r="H618" s="36">
        <v>-1386.308</v>
      </c>
      <c r="I618" s="36">
        <v>40.538</v>
      </c>
      <c r="J618" s="36">
        <v>0</v>
      </c>
      <c r="K618" s="36">
        <v>0.024</v>
      </c>
      <c r="L618" s="36">
        <v>-1.764</v>
      </c>
      <c r="M618" s="25">
        <f t="shared" si="104"/>
        <v>0</v>
      </c>
      <c r="N618" s="36">
        <v>-1.764</v>
      </c>
      <c r="O618" s="38">
        <v>0</v>
      </c>
      <c r="P618" s="38">
        <v>0</v>
      </c>
    </row>
    <row r="619" spans="1:16" ht="19.5" customHeight="1" outlineLevel="2">
      <c r="A619" s="34" t="s">
        <v>195</v>
      </c>
      <c r="B619" s="41"/>
      <c r="C619" s="42">
        <f t="shared" si="100"/>
        <v>487</v>
      </c>
      <c r="D619" s="35" t="s">
        <v>700</v>
      </c>
      <c r="E619" s="36">
        <v>80</v>
      </c>
      <c r="F619" s="37">
        <v>10</v>
      </c>
      <c r="G619" s="39">
        <f>+E619/F619</f>
        <v>8</v>
      </c>
      <c r="H619" s="36">
        <v>208.67</v>
      </c>
      <c r="I619" s="36">
        <v>431.8518</v>
      </c>
      <c r="J619" s="36">
        <v>848.182</v>
      </c>
      <c r="K619" s="36">
        <v>10.6306</v>
      </c>
      <c r="L619" s="36">
        <v>9.2518</v>
      </c>
      <c r="M619" s="25">
        <f>+L619-N619</f>
        <v>-140.2702</v>
      </c>
      <c r="N619" s="36">
        <v>149.522</v>
      </c>
      <c r="O619" s="38">
        <v>0</v>
      </c>
      <c r="P619" s="38">
        <v>0</v>
      </c>
    </row>
    <row r="620" spans="1:16" ht="19.5" customHeight="1" outlineLevel="2">
      <c r="A620" s="34" t="s">
        <v>195</v>
      </c>
      <c r="B620" s="41" t="s">
        <v>196</v>
      </c>
      <c r="C620" s="42">
        <f t="shared" si="100"/>
        <v>488</v>
      </c>
      <c r="D620" s="35" t="s">
        <v>197</v>
      </c>
      <c r="E620" s="36">
        <v>4.375</v>
      </c>
      <c r="F620" s="37">
        <v>10</v>
      </c>
      <c r="G620" s="39">
        <f t="shared" si="99"/>
        <v>0.4375</v>
      </c>
      <c r="H620" s="36">
        <v>0.45</v>
      </c>
      <c r="I620" s="36">
        <v>2.437</v>
      </c>
      <c r="J620" s="36">
        <v>0</v>
      </c>
      <c r="K620" s="36">
        <v>0</v>
      </c>
      <c r="L620" s="36">
        <v>-1.079</v>
      </c>
      <c r="M620" s="25">
        <f t="shared" si="104"/>
        <v>0</v>
      </c>
      <c r="N620" s="36">
        <v>-1.079</v>
      </c>
      <c r="O620" s="38">
        <v>0</v>
      </c>
      <c r="P620" s="38">
        <v>0</v>
      </c>
    </row>
    <row r="621" spans="1:16" ht="19.5" customHeight="1" outlineLevel="2">
      <c r="A621" s="34" t="s">
        <v>195</v>
      </c>
      <c r="B621" s="41" t="s">
        <v>444</v>
      </c>
      <c r="C621" s="42">
        <f t="shared" si="100"/>
        <v>489</v>
      </c>
      <c r="D621" s="35" t="s">
        <v>445</v>
      </c>
      <c r="E621" s="36">
        <v>5.683</v>
      </c>
      <c r="F621" s="37">
        <v>10</v>
      </c>
      <c r="G621" s="39">
        <f t="shared" si="99"/>
        <v>0.5683</v>
      </c>
      <c r="H621" s="36">
        <v>-824.633</v>
      </c>
      <c r="I621" s="36">
        <v>4.502</v>
      </c>
      <c r="J621" s="36">
        <v>0</v>
      </c>
      <c r="K621" s="36">
        <v>0</v>
      </c>
      <c r="L621" s="36">
        <v>-1.516</v>
      </c>
      <c r="M621" s="25">
        <f t="shared" si="104"/>
        <v>0.15500000000000003</v>
      </c>
      <c r="N621" s="36">
        <v>-1.671</v>
      </c>
      <c r="O621" s="38">
        <v>0</v>
      </c>
      <c r="P621" s="38">
        <v>0</v>
      </c>
    </row>
    <row r="622" spans="1:16" ht="19.5" customHeight="1" outlineLevel="2">
      <c r="A622" s="34" t="s">
        <v>195</v>
      </c>
      <c r="B622" s="41" t="s">
        <v>438</v>
      </c>
      <c r="C622" s="42">
        <f t="shared" si="100"/>
        <v>490</v>
      </c>
      <c r="D622" s="35" t="s">
        <v>439</v>
      </c>
      <c r="E622" s="36">
        <v>20.419</v>
      </c>
      <c r="F622" s="37">
        <v>10</v>
      </c>
      <c r="G622" s="39">
        <f t="shared" si="99"/>
        <v>2.0419</v>
      </c>
      <c r="H622" s="36">
        <v>-19.393</v>
      </c>
      <c r="I622" s="36">
        <v>210.193</v>
      </c>
      <c r="J622" s="36">
        <v>906.301</v>
      </c>
      <c r="K622" s="36">
        <v>4.77</v>
      </c>
      <c r="L622" s="36">
        <v>10.885</v>
      </c>
      <c r="M622" s="25">
        <f t="shared" si="104"/>
        <v>4.144</v>
      </c>
      <c r="N622" s="36">
        <v>6.741</v>
      </c>
      <c r="O622" s="38">
        <v>10</v>
      </c>
      <c r="P622" s="38">
        <v>0</v>
      </c>
    </row>
    <row r="623" spans="1:16" ht="19.5" customHeight="1" outlineLevel="2">
      <c r="A623" s="34" t="s">
        <v>195</v>
      </c>
      <c r="B623" s="41"/>
      <c r="C623" s="42">
        <f t="shared" si="100"/>
        <v>491</v>
      </c>
      <c r="D623" s="35" t="s">
        <v>690</v>
      </c>
      <c r="E623" s="36">
        <v>56.584</v>
      </c>
      <c r="F623" s="37">
        <v>10</v>
      </c>
      <c r="G623" s="39">
        <f>+E623/F623</f>
        <v>5.6584</v>
      </c>
      <c r="H623" s="36">
        <v>214.486</v>
      </c>
      <c r="I623" s="36">
        <v>502.258</v>
      </c>
      <c r="J623" s="36">
        <v>1000.8476</v>
      </c>
      <c r="K623" s="36">
        <v>12.8937</v>
      </c>
      <c r="L623" s="36">
        <v>232.465</v>
      </c>
      <c r="M623" s="25">
        <f t="shared" si="104"/>
        <v>7.518400000000014</v>
      </c>
      <c r="N623" s="36">
        <v>224.9466</v>
      </c>
      <c r="O623" s="38">
        <v>0</v>
      </c>
      <c r="P623" s="38">
        <v>0</v>
      </c>
    </row>
    <row r="624" spans="1:16" ht="19.5" customHeight="1" outlineLevel="2">
      <c r="A624" s="34" t="s">
        <v>195</v>
      </c>
      <c r="B624" s="41" t="s">
        <v>446</v>
      </c>
      <c r="C624" s="42">
        <f t="shared" si="100"/>
        <v>492</v>
      </c>
      <c r="D624" s="35" t="s">
        <v>447</v>
      </c>
      <c r="E624" s="36">
        <v>14.352</v>
      </c>
      <c r="F624" s="37">
        <v>10</v>
      </c>
      <c r="G624" s="39">
        <f t="shared" si="99"/>
        <v>1.4352</v>
      </c>
      <c r="H624" s="36">
        <v>-35.241</v>
      </c>
      <c r="I624" s="36">
        <v>4.46</v>
      </c>
      <c r="J624" s="36">
        <v>0</v>
      </c>
      <c r="K624" s="36">
        <v>0</v>
      </c>
      <c r="L624" s="36">
        <v>-0.574</v>
      </c>
      <c r="M624" s="25">
        <f t="shared" si="104"/>
        <v>-0.03599999999999992</v>
      </c>
      <c r="N624" s="36">
        <v>-0.538</v>
      </c>
      <c r="O624" s="38">
        <v>0</v>
      </c>
      <c r="P624" s="38">
        <v>0</v>
      </c>
    </row>
    <row r="625" spans="1:16" ht="19.5" customHeight="1" outlineLevel="2" thickBot="1">
      <c r="A625" s="34" t="s">
        <v>195</v>
      </c>
      <c r="B625" s="41" t="s">
        <v>440</v>
      </c>
      <c r="C625" s="71">
        <f t="shared" si="100"/>
        <v>493</v>
      </c>
      <c r="D625" s="60" t="s">
        <v>441</v>
      </c>
      <c r="E625" s="61">
        <v>76.057</v>
      </c>
      <c r="F625" s="62">
        <v>10</v>
      </c>
      <c r="G625" s="64">
        <f t="shared" si="99"/>
        <v>7.605700000000001</v>
      </c>
      <c r="H625" s="61">
        <v>-82.679</v>
      </c>
      <c r="I625" s="61">
        <v>237.255</v>
      </c>
      <c r="J625" s="61">
        <v>626.297</v>
      </c>
      <c r="K625" s="61">
        <v>22.079</v>
      </c>
      <c r="L625" s="61">
        <v>-55.225</v>
      </c>
      <c r="M625" s="25">
        <f t="shared" si="104"/>
        <v>5.421999999999997</v>
      </c>
      <c r="N625" s="61">
        <v>-60.647</v>
      </c>
      <c r="O625" s="63">
        <v>0</v>
      </c>
      <c r="P625" s="63">
        <v>0</v>
      </c>
    </row>
    <row r="626" spans="1:16" s="58" customFormat="1" ht="19.5" customHeight="1" outlineLevel="1" thickBot="1">
      <c r="A626" s="35" t="s">
        <v>599</v>
      </c>
      <c r="B626" s="57"/>
      <c r="C626" s="72">
        <f>COUNT(C616:C625)</f>
        <v>10</v>
      </c>
      <c r="D626" s="73"/>
      <c r="E626" s="73">
        <f>SUBTOTAL(9,E616:E625)</f>
        <v>362.39</v>
      </c>
      <c r="F626" s="74"/>
      <c r="G626" s="75">
        <f aca="true" t="shared" si="105" ref="G626:N626">SUBTOTAL(9,G616:G625)</f>
        <v>36.239</v>
      </c>
      <c r="H626" s="73">
        <f t="shared" si="105"/>
        <v>-2334.9320000000002</v>
      </c>
      <c r="I626" s="73">
        <f t="shared" si="105"/>
        <v>2347.0407999999998</v>
      </c>
      <c r="J626" s="73">
        <f t="shared" si="105"/>
        <v>5370.4126</v>
      </c>
      <c r="K626" s="73">
        <f t="shared" si="105"/>
        <v>92.66730000000001</v>
      </c>
      <c r="L626" s="73">
        <f t="shared" si="105"/>
        <v>250.7888</v>
      </c>
      <c r="M626" s="75">
        <f t="shared" si="105"/>
        <v>-91.01579999999997</v>
      </c>
      <c r="N626" s="73">
        <f t="shared" si="105"/>
        <v>341.8046</v>
      </c>
      <c r="O626" s="76"/>
      <c r="P626" s="76"/>
    </row>
    <row r="627" spans="1:16" s="58" customFormat="1" ht="19.5" customHeight="1" outlineLevel="1">
      <c r="A627" s="35"/>
      <c r="B627" s="57"/>
      <c r="C627" s="77"/>
      <c r="D627" s="78"/>
      <c r="E627" s="50"/>
      <c r="F627" s="47"/>
      <c r="G627" s="33"/>
      <c r="H627" s="50"/>
      <c r="I627" s="50"/>
      <c r="J627" s="50"/>
      <c r="K627" s="50"/>
      <c r="L627" s="50"/>
      <c r="M627" s="33"/>
      <c r="N627" s="50"/>
      <c r="O627" s="79"/>
      <c r="P627" s="79"/>
    </row>
    <row r="628" spans="1:16" s="58" customFormat="1" ht="19.5" customHeight="1" outlineLevel="1">
      <c r="A628" s="35"/>
      <c r="B628" s="57"/>
      <c r="C628" s="77"/>
      <c r="D628" s="40" t="s">
        <v>640</v>
      </c>
      <c r="E628" s="50"/>
      <c r="F628" s="47"/>
      <c r="G628" s="33"/>
      <c r="H628" s="50"/>
      <c r="I628" s="50"/>
      <c r="J628" s="50"/>
      <c r="K628" s="50"/>
      <c r="L628" s="50"/>
      <c r="M628" s="33"/>
      <c r="N628" s="50"/>
      <c r="O628" s="79"/>
      <c r="P628" s="79"/>
    </row>
    <row r="629" spans="1:16" s="58" customFormat="1" ht="19.5" customHeight="1" outlineLevel="1">
      <c r="A629" s="35"/>
      <c r="B629" s="57"/>
      <c r="C629" s="77"/>
      <c r="D629" s="78"/>
      <c r="E629" s="50"/>
      <c r="F629" s="47"/>
      <c r="G629" s="33"/>
      <c r="H629" s="50"/>
      <c r="I629" s="50"/>
      <c r="J629" s="50"/>
      <c r="K629" s="50"/>
      <c r="L629" s="50"/>
      <c r="M629" s="33"/>
      <c r="N629" s="50"/>
      <c r="O629" s="79"/>
      <c r="P629" s="79"/>
    </row>
    <row r="630" spans="1:16" ht="19.5" customHeight="1" outlineLevel="2">
      <c r="A630" s="34" t="s">
        <v>448</v>
      </c>
      <c r="B630" s="41" t="s">
        <v>929</v>
      </c>
      <c r="C630" s="80">
        <f>+C625+1</f>
        <v>494</v>
      </c>
      <c r="D630" s="48" t="s">
        <v>928</v>
      </c>
      <c r="E630" s="52">
        <v>75.6</v>
      </c>
      <c r="F630" s="51">
        <v>10</v>
      </c>
      <c r="G630" s="25">
        <f t="shared" si="99"/>
        <v>7.56</v>
      </c>
      <c r="H630" s="52">
        <v>545.606</v>
      </c>
      <c r="I630" s="52">
        <v>1274.908</v>
      </c>
      <c r="J630" s="52">
        <v>2279.556</v>
      </c>
      <c r="K630" s="52">
        <v>19.228</v>
      </c>
      <c r="L630" s="52">
        <v>178.197</v>
      </c>
      <c r="M630" s="25">
        <f>+L630-N630</f>
        <v>56.325</v>
      </c>
      <c r="N630" s="52">
        <v>121.872</v>
      </c>
      <c r="O630" s="54">
        <v>45</v>
      </c>
      <c r="P630" s="54">
        <v>0</v>
      </c>
    </row>
    <row r="631" spans="1:16" ht="19.5" customHeight="1" outlineLevel="2">
      <c r="A631" s="34" t="s">
        <v>448</v>
      </c>
      <c r="B631" s="41" t="s">
        <v>453</v>
      </c>
      <c r="C631" s="80">
        <f>+C630+1</f>
        <v>495</v>
      </c>
      <c r="D631" s="48" t="s">
        <v>454</v>
      </c>
      <c r="E631" s="52">
        <v>20</v>
      </c>
      <c r="F631" s="51">
        <v>10</v>
      </c>
      <c r="G631" s="25">
        <f>+E631/F631</f>
        <v>2</v>
      </c>
      <c r="H631" s="52">
        <v>-119.659</v>
      </c>
      <c r="I631" s="52">
        <v>208.025</v>
      </c>
      <c r="J631" s="52">
        <v>0</v>
      </c>
      <c r="K631" s="52">
        <v>3.512</v>
      </c>
      <c r="L631" s="52">
        <v>-7.985</v>
      </c>
      <c r="M631" s="25">
        <f>+L631-N631</f>
        <v>0</v>
      </c>
      <c r="N631" s="52">
        <v>-7.985</v>
      </c>
      <c r="O631" s="54">
        <v>0</v>
      </c>
      <c r="P631" s="54">
        <v>0</v>
      </c>
    </row>
    <row r="632" spans="1:16" ht="19.5" customHeight="1" outlineLevel="2">
      <c r="A632" s="34" t="s">
        <v>448</v>
      </c>
      <c r="B632" s="41" t="s">
        <v>449</v>
      </c>
      <c r="C632" s="80">
        <f>+C631+1</f>
        <v>496</v>
      </c>
      <c r="D632" s="35" t="s">
        <v>450</v>
      </c>
      <c r="E632" s="36">
        <v>60</v>
      </c>
      <c r="F632" s="37">
        <v>10</v>
      </c>
      <c r="G632" s="39">
        <f t="shared" si="99"/>
        <v>6</v>
      </c>
      <c r="H632" s="36">
        <v>61.369</v>
      </c>
      <c r="I632" s="36">
        <v>93.13</v>
      </c>
      <c r="J632" s="36">
        <v>34.539</v>
      </c>
      <c r="K632" s="36">
        <v>1.032</v>
      </c>
      <c r="L632" s="36">
        <v>-7.108</v>
      </c>
      <c r="M632" s="25">
        <f>+L632-N632</f>
        <v>0.806</v>
      </c>
      <c r="N632" s="36">
        <v>-7.914</v>
      </c>
      <c r="O632" s="38">
        <v>5</v>
      </c>
      <c r="P632" s="38">
        <v>0</v>
      </c>
    </row>
    <row r="633" spans="1:16" ht="19.5" customHeight="1" outlineLevel="2">
      <c r="A633" s="34" t="s">
        <v>448</v>
      </c>
      <c r="B633" s="41" t="s">
        <v>451</v>
      </c>
      <c r="C633" s="42">
        <f t="shared" si="100"/>
        <v>497</v>
      </c>
      <c r="D633" s="60" t="s">
        <v>452</v>
      </c>
      <c r="E633" s="61">
        <v>34</v>
      </c>
      <c r="F633" s="62">
        <v>10</v>
      </c>
      <c r="G633" s="64">
        <f>+E633/F633</f>
        <v>3.4</v>
      </c>
      <c r="H633" s="61">
        <v>58.391</v>
      </c>
      <c r="I633" s="61">
        <v>382.945</v>
      </c>
      <c r="J633" s="61">
        <v>385.947</v>
      </c>
      <c r="K633" s="61">
        <v>12.376</v>
      </c>
      <c r="L633" s="61">
        <v>7.032</v>
      </c>
      <c r="M633" s="25">
        <f>+L633-N633</f>
        <v>2.8630000000000004</v>
      </c>
      <c r="N633" s="61">
        <v>4.169</v>
      </c>
      <c r="O633" s="63">
        <v>7.5</v>
      </c>
      <c r="P633" s="63">
        <v>0</v>
      </c>
    </row>
    <row r="634" spans="1:16" ht="19.5" customHeight="1" outlineLevel="2" thickBot="1">
      <c r="A634" s="34" t="s">
        <v>448</v>
      </c>
      <c r="B634" s="41"/>
      <c r="C634" s="42">
        <f t="shared" si="100"/>
        <v>498</v>
      </c>
      <c r="D634" s="60" t="s">
        <v>885</v>
      </c>
      <c r="E634" s="61">
        <v>120.288</v>
      </c>
      <c r="F634" s="62">
        <v>10</v>
      </c>
      <c r="G634" s="64">
        <f t="shared" si="99"/>
        <v>12.0288</v>
      </c>
      <c r="H634" s="61">
        <v>505.772</v>
      </c>
      <c r="I634" s="61">
        <v>2096.711</v>
      </c>
      <c r="J634" s="61">
        <v>2842.64</v>
      </c>
      <c r="K634" s="61">
        <v>64.485</v>
      </c>
      <c r="L634" s="61">
        <v>42.245</v>
      </c>
      <c r="M634" s="25">
        <f>+L634-N634</f>
        <v>15.342999999999996</v>
      </c>
      <c r="N634" s="61">
        <v>26.902</v>
      </c>
      <c r="O634" s="63">
        <v>15</v>
      </c>
      <c r="P634" s="63">
        <v>0</v>
      </c>
    </row>
    <row r="635" spans="1:16" s="58" customFormat="1" ht="19.5" customHeight="1" outlineLevel="1" thickBot="1">
      <c r="A635" s="35" t="s">
        <v>600</v>
      </c>
      <c r="B635" s="57"/>
      <c r="C635" s="72">
        <f>COUNT(C630:C634)</f>
        <v>5</v>
      </c>
      <c r="D635" s="73"/>
      <c r="E635" s="73">
        <f>SUBTOTAL(9,E630:E634)</f>
        <v>309.888</v>
      </c>
      <c r="F635" s="74"/>
      <c r="G635" s="75">
        <f aca="true" t="shared" si="106" ref="G635:N635">SUBTOTAL(9,G630:G634)</f>
        <v>30.988799999999998</v>
      </c>
      <c r="H635" s="73">
        <f t="shared" si="106"/>
        <v>1051.479</v>
      </c>
      <c r="I635" s="73">
        <f t="shared" si="106"/>
        <v>4055.719</v>
      </c>
      <c r="J635" s="73">
        <f t="shared" si="106"/>
        <v>5542.682000000001</v>
      </c>
      <c r="K635" s="73">
        <f t="shared" si="106"/>
        <v>100.63300000000001</v>
      </c>
      <c r="L635" s="73">
        <f t="shared" si="106"/>
        <v>212.381</v>
      </c>
      <c r="M635" s="75">
        <f t="shared" si="106"/>
        <v>75.33699999999999</v>
      </c>
      <c r="N635" s="73">
        <f t="shared" si="106"/>
        <v>137.04399999999998</v>
      </c>
      <c r="O635" s="76"/>
      <c r="P635" s="76"/>
    </row>
    <row r="636" spans="1:16" s="58" customFormat="1" ht="19.5" customHeight="1" outlineLevel="1">
      <c r="A636" s="35"/>
      <c r="B636" s="57"/>
      <c r="C636" s="77"/>
      <c r="D636" s="78"/>
      <c r="E636" s="50"/>
      <c r="F636" s="47"/>
      <c r="G636" s="33"/>
      <c r="H636" s="50"/>
      <c r="I636" s="50"/>
      <c r="J636" s="50"/>
      <c r="K636" s="50"/>
      <c r="L636" s="50"/>
      <c r="M636" s="33"/>
      <c r="N636" s="50"/>
      <c r="O636" s="79"/>
      <c r="P636" s="79"/>
    </row>
    <row r="637" spans="1:16" s="58" customFormat="1" ht="19.5" customHeight="1" outlineLevel="1">
      <c r="A637" s="35"/>
      <c r="B637" s="57"/>
      <c r="C637" s="77"/>
      <c r="D637" s="40" t="s">
        <v>641</v>
      </c>
      <c r="E637" s="50"/>
      <c r="F637" s="47"/>
      <c r="G637" s="33"/>
      <c r="H637" s="50"/>
      <c r="I637" s="50"/>
      <c r="J637" s="50"/>
      <c r="K637" s="50"/>
      <c r="L637" s="50"/>
      <c r="M637" s="33"/>
      <c r="N637" s="50"/>
      <c r="O637" s="79"/>
      <c r="P637" s="79"/>
    </row>
    <row r="638" spans="1:16" s="58" customFormat="1" ht="19.5" customHeight="1" outlineLevel="1">
      <c r="A638" s="35"/>
      <c r="B638" s="57"/>
      <c r="C638" s="77"/>
      <c r="D638" s="78"/>
      <c r="E638" s="50"/>
      <c r="F638" s="47"/>
      <c r="G638" s="33"/>
      <c r="H638" s="50"/>
      <c r="I638" s="50"/>
      <c r="J638" s="50"/>
      <c r="K638" s="50"/>
      <c r="L638" s="50"/>
      <c r="M638" s="33"/>
      <c r="N638" s="50"/>
      <c r="O638" s="79"/>
      <c r="P638" s="79"/>
    </row>
    <row r="639" spans="1:16" ht="19.5" customHeight="1" outlineLevel="2">
      <c r="A639" s="34" t="s">
        <v>455</v>
      </c>
      <c r="B639" s="41" t="s">
        <v>456</v>
      </c>
      <c r="C639" s="80">
        <f>+C634+1</f>
        <v>499</v>
      </c>
      <c r="D639" s="48" t="s">
        <v>457</v>
      </c>
      <c r="E639" s="52">
        <v>54.6</v>
      </c>
      <c r="F639" s="51">
        <v>10</v>
      </c>
      <c r="G639" s="25">
        <f t="shared" si="99"/>
        <v>5.46</v>
      </c>
      <c r="H639" s="52">
        <v>140.373</v>
      </c>
      <c r="I639" s="52">
        <v>290.998</v>
      </c>
      <c r="J639" s="52">
        <v>517.628</v>
      </c>
      <c r="K639" s="52">
        <v>1.124</v>
      </c>
      <c r="L639" s="52">
        <v>96.233</v>
      </c>
      <c r="M639" s="25">
        <f aca="true" t="shared" si="107" ref="M639:M655">+L639-N639</f>
        <v>31.214</v>
      </c>
      <c r="N639" s="52">
        <v>65.019</v>
      </c>
      <c r="O639" s="54">
        <v>45</v>
      </c>
      <c r="P639" s="54">
        <v>0</v>
      </c>
    </row>
    <row r="640" spans="1:16" ht="19.5" customHeight="1" outlineLevel="2">
      <c r="A640" s="34" t="s">
        <v>455</v>
      </c>
      <c r="B640" s="41" t="s">
        <v>828</v>
      </c>
      <c r="C640" s="42">
        <f>+C639+1</f>
        <v>500</v>
      </c>
      <c r="D640" s="35" t="s">
        <v>829</v>
      </c>
      <c r="E640" s="36">
        <v>192</v>
      </c>
      <c r="F640" s="37">
        <v>10</v>
      </c>
      <c r="G640" s="39">
        <f>+E640/F640</f>
        <v>19.2</v>
      </c>
      <c r="H640" s="36">
        <v>213.746</v>
      </c>
      <c r="I640" s="36">
        <v>288.887</v>
      </c>
      <c r="J640" s="36">
        <v>491.883</v>
      </c>
      <c r="K640" s="36">
        <v>0.255</v>
      </c>
      <c r="L640" s="36">
        <v>28.712</v>
      </c>
      <c r="M640" s="25">
        <f>+L640-N640</f>
        <v>53.433</v>
      </c>
      <c r="N640" s="36">
        <v>-24.721</v>
      </c>
      <c r="O640" s="38">
        <v>0</v>
      </c>
      <c r="P640" s="38">
        <v>0</v>
      </c>
    </row>
    <row r="641" spans="1:16" ht="19.5" customHeight="1" outlineLevel="2">
      <c r="A641" s="34" t="s">
        <v>455</v>
      </c>
      <c r="B641" s="41" t="s">
        <v>458</v>
      </c>
      <c r="C641" s="42">
        <f>+C640+1</f>
        <v>501</v>
      </c>
      <c r="D641" s="35" t="s">
        <v>459</v>
      </c>
      <c r="E641" s="36">
        <v>3</v>
      </c>
      <c r="F641" s="37">
        <v>10</v>
      </c>
      <c r="G641" s="39">
        <f t="shared" si="99"/>
        <v>0.3</v>
      </c>
      <c r="H641" s="36">
        <v>6.818</v>
      </c>
      <c r="I641" s="36">
        <v>18.009</v>
      </c>
      <c r="J641" s="36">
        <v>194.685</v>
      </c>
      <c r="K641" s="36">
        <v>0.011</v>
      </c>
      <c r="L641" s="36">
        <v>2.416</v>
      </c>
      <c r="M641" s="25">
        <f t="shared" si="107"/>
        <v>0.8759999999999999</v>
      </c>
      <c r="N641" s="36">
        <v>1.54</v>
      </c>
      <c r="O641" s="38">
        <v>20</v>
      </c>
      <c r="P641" s="38">
        <v>0</v>
      </c>
    </row>
    <row r="642" spans="1:16" ht="19.5" customHeight="1" outlineLevel="2">
      <c r="A642" s="34" t="s">
        <v>455</v>
      </c>
      <c r="B642" s="41" t="s">
        <v>475</v>
      </c>
      <c r="C642" s="42">
        <f t="shared" si="100"/>
        <v>502</v>
      </c>
      <c r="D642" s="35" t="s">
        <v>476</v>
      </c>
      <c r="E642" s="36">
        <v>90</v>
      </c>
      <c r="F642" s="37">
        <v>10</v>
      </c>
      <c r="G642" s="39">
        <f t="shared" si="99"/>
        <v>9</v>
      </c>
      <c r="H642" s="36">
        <v>10.354</v>
      </c>
      <c r="I642" s="36">
        <v>153.517</v>
      </c>
      <c r="J642" s="36">
        <v>32.959</v>
      </c>
      <c r="K642" s="36">
        <v>0.022</v>
      </c>
      <c r="L642" s="36">
        <v>-9.756</v>
      </c>
      <c r="M642" s="25">
        <f t="shared" si="107"/>
        <v>0.1639999999999997</v>
      </c>
      <c r="N642" s="36">
        <v>-9.92</v>
      </c>
      <c r="O642" s="38">
        <v>0</v>
      </c>
      <c r="P642" s="38">
        <v>0</v>
      </c>
    </row>
    <row r="643" spans="1:16" ht="19.5" customHeight="1" outlineLevel="2">
      <c r="A643" s="34" t="s">
        <v>455</v>
      </c>
      <c r="B643" s="41" t="s">
        <v>460</v>
      </c>
      <c r="C643" s="42">
        <f t="shared" si="100"/>
        <v>503</v>
      </c>
      <c r="D643" s="35" t="s">
        <v>461</v>
      </c>
      <c r="E643" s="36">
        <v>240.575</v>
      </c>
      <c r="F643" s="37">
        <v>10</v>
      </c>
      <c r="G643" s="39">
        <f t="shared" si="99"/>
        <v>24.057499999999997</v>
      </c>
      <c r="H643" s="36">
        <v>371.031</v>
      </c>
      <c r="I643" s="36">
        <v>1328.698</v>
      </c>
      <c r="J643" s="36">
        <v>1163.258</v>
      </c>
      <c r="K643" s="36">
        <v>23.997</v>
      </c>
      <c r="L643" s="36">
        <v>27.319</v>
      </c>
      <c r="M643" s="25">
        <f t="shared" si="107"/>
        <v>7.030999999999999</v>
      </c>
      <c r="N643" s="36">
        <v>20.288</v>
      </c>
      <c r="O643" s="38">
        <v>15</v>
      </c>
      <c r="P643" s="38">
        <v>0</v>
      </c>
    </row>
    <row r="644" spans="1:16" ht="19.5" customHeight="1" outlineLevel="2">
      <c r="A644" s="34" t="s">
        <v>455</v>
      </c>
      <c r="B644" s="41" t="s">
        <v>462</v>
      </c>
      <c r="C644" s="42">
        <f t="shared" si="100"/>
        <v>504</v>
      </c>
      <c r="D644" s="35" t="s">
        <v>463</v>
      </c>
      <c r="E644" s="36">
        <v>71.696</v>
      </c>
      <c r="F644" s="37">
        <v>10</v>
      </c>
      <c r="G644" s="39">
        <f t="shared" si="99"/>
        <v>7.1696</v>
      </c>
      <c r="H644" s="36">
        <v>468.285</v>
      </c>
      <c r="I644" s="36">
        <v>1198.773</v>
      </c>
      <c r="J644" s="36">
        <v>661.863</v>
      </c>
      <c r="K644" s="36">
        <v>1.829</v>
      </c>
      <c r="L644" s="36">
        <v>121.604</v>
      </c>
      <c r="M644" s="25">
        <f t="shared" si="107"/>
        <v>33.44199999999999</v>
      </c>
      <c r="N644" s="36">
        <v>88.162</v>
      </c>
      <c r="O644" s="38">
        <v>35</v>
      </c>
      <c r="P644" s="38">
        <v>25</v>
      </c>
    </row>
    <row r="645" spans="1:16" ht="19.5" customHeight="1" outlineLevel="2">
      <c r="A645" s="34" t="s">
        <v>455</v>
      </c>
      <c r="B645" s="41" t="s">
        <v>926</v>
      </c>
      <c r="C645" s="42">
        <f t="shared" si="100"/>
        <v>505</v>
      </c>
      <c r="D645" s="35" t="s">
        <v>927</v>
      </c>
      <c r="E645" s="36">
        <v>452.73</v>
      </c>
      <c r="F645" s="37">
        <v>10</v>
      </c>
      <c r="G645" s="39">
        <f>+E645/F645</f>
        <v>45.273</v>
      </c>
      <c r="H645" s="36">
        <v>1560.23</v>
      </c>
      <c r="I645" s="36">
        <v>5611.222</v>
      </c>
      <c r="J645" s="36">
        <v>12801.355</v>
      </c>
      <c r="K645" s="36">
        <v>59.024</v>
      </c>
      <c r="L645" s="36">
        <v>1415.324</v>
      </c>
      <c r="M645" s="25">
        <f>+L645-N645</f>
        <v>425.39200000000005</v>
      </c>
      <c r="N645" s="36">
        <v>989.932</v>
      </c>
      <c r="O645" s="38">
        <v>150</v>
      </c>
      <c r="P645" s="38">
        <v>0</v>
      </c>
    </row>
    <row r="646" spans="1:16" ht="19.5" customHeight="1" outlineLevel="2">
      <c r="A646" s="34" t="s">
        <v>455</v>
      </c>
      <c r="B646" s="41" t="s">
        <v>464</v>
      </c>
      <c r="C646" s="42">
        <f t="shared" si="100"/>
        <v>506</v>
      </c>
      <c r="D646" s="35" t="s">
        <v>465</v>
      </c>
      <c r="E646" s="36">
        <v>42.505</v>
      </c>
      <c r="F646" s="37">
        <v>10</v>
      </c>
      <c r="G646" s="39">
        <f t="shared" si="99"/>
        <v>4.250500000000001</v>
      </c>
      <c r="H646" s="36">
        <v>152.448</v>
      </c>
      <c r="I646" s="36">
        <v>564.767</v>
      </c>
      <c r="J646" s="36">
        <v>1303.515</v>
      </c>
      <c r="K646" s="36">
        <v>11.64</v>
      </c>
      <c r="L646" s="36">
        <v>68.355</v>
      </c>
      <c r="M646" s="25">
        <f t="shared" si="107"/>
        <v>22.056000000000004</v>
      </c>
      <c r="N646" s="36">
        <v>46.299</v>
      </c>
      <c r="O646" s="38">
        <v>40</v>
      </c>
      <c r="P646" s="38">
        <v>0</v>
      </c>
    </row>
    <row r="647" spans="1:16" ht="19.5" customHeight="1" outlineLevel="2">
      <c r="A647" s="34" t="s">
        <v>455</v>
      </c>
      <c r="B647" s="41" t="s">
        <v>466</v>
      </c>
      <c r="C647" s="42">
        <f t="shared" si="100"/>
        <v>507</v>
      </c>
      <c r="D647" s="35" t="s">
        <v>467</v>
      </c>
      <c r="E647" s="36">
        <v>7.2</v>
      </c>
      <c r="F647" s="37">
        <v>10</v>
      </c>
      <c r="G647" s="39">
        <f t="shared" si="99"/>
        <v>0.72</v>
      </c>
      <c r="H647" s="36">
        <v>112.141</v>
      </c>
      <c r="I647" s="36">
        <v>382.946</v>
      </c>
      <c r="J647" s="36">
        <v>311.264</v>
      </c>
      <c r="K647" s="36">
        <v>4.154</v>
      </c>
      <c r="L647" s="36">
        <v>6.982</v>
      </c>
      <c r="M647" s="25">
        <f t="shared" si="107"/>
        <v>4.5</v>
      </c>
      <c r="N647" s="36">
        <v>2.482</v>
      </c>
      <c r="O647" s="38">
        <v>0</v>
      </c>
      <c r="P647" s="38">
        <v>0</v>
      </c>
    </row>
    <row r="648" spans="1:16" ht="19.5" customHeight="1" outlineLevel="2">
      <c r="A648" s="34" t="s">
        <v>455</v>
      </c>
      <c r="B648" s="41" t="s">
        <v>837</v>
      </c>
      <c r="C648" s="42">
        <f>+C647+1</f>
        <v>508</v>
      </c>
      <c r="D648" s="35" t="s">
        <v>838</v>
      </c>
      <c r="E648" s="36">
        <v>61.576</v>
      </c>
      <c r="F648" s="37">
        <v>10</v>
      </c>
      <c r="G648" s="39">
        <f>+E648/F648</f>
        <v>6.1576</v>
      </c>
      <c r="H648" s="36">
        <v>494.789</v>
      </c>
      <c r="I648" s="36">
        <v>735.268</v>
      </c>
      <c r="J648" s="36">
        <v>1217.507</v>
      </c>
      <c r="K648" s="36">
        <v>4.098</v>
      </c>
      <c r="L648" s="36">
        <v>36.746</v>
      </c>
      <c r="M648" s="25">
        <f>+L648-N648</f>
        <v>15.215000000000003</v>
      </c>
      <c r="N648" s="36">
        <v>21.531</v>
      </c>
      <c r="O648" s="38">
        <v>100</v>
      </c>
      <c r="P648" s="38">
        <v>0</v>
      </c>
    </row>
    <row r="649" spans="1:16" ht="19.5" customHeight="1" outlineLevel="2">
      <c r="A649" s="34" t="s">
        <v>455</v>
      </c>
      <c r="B649" s="41" t="s">
        <v>812</v>
      </c>
      <c r="C649" s="42">
        <f>+C648+1</f>
        <v>509</v>
      </c>
      <c r="D649" s="35" t="s">
        <v>813</v>
      </c>
      <c r="E649" s="36">
        <v>92.364</v>
      </c>
      <c r="F649" s="37">
        <v>10</v>
      </c>
      <c r="G649" s="39">
        <f>+E649/F649</f>
        <v>9.2364</v>
      </c>
      <c r="H649" s="36">
        <v>2253.616</v>
      </c>
      <c r="I649" s="36">
        <v>3121.55</v>
      </c>
      <c r="J649" s="36">
        <v>4509.992</v>
      </c>
      <c r="K649" s="36">
        <v>5.115</v>
      </c>
      <c r="L649" s="36">
        <v>1049.838</v>
      </c>
      <c r="M649" s="25">
        <f>+L649-N649</f>
        <v>380.11199999999997</v>
      </c>
      <c r="N649" s="36">
        <v>669.726</v>
      </c>
      <c r="O649" s="38">
        <v>360</v>
      </c>
      <c r="P649" s="38">
        <v>0</v>
      </c>
    </row>
    <row r="650" spans="1:16" ht="19.5" customHeight="1" outlineLevel="2">
      <c r="A650" s="34" t="s">
        <v>455</v>
      </c>
      <c r="B650" s="41" t="s">
        <v>468</v>
      </c>
      <c r="C650" s="42">
        <f>+C649+1</f>
        <v>510</v>
      </c>
      <c r="D650" s="35" t="s">
        <v>542</v>
      </c>
      <c r="E650" s="36">
        <v>50</v>
      </c>
      <c r="F650" s="37">
        <v>10</v>
      </c>
      <c r="G650" s="39">
        <f t="shared" si="99"/>
        <v>5</v>
      </c>
      <c r="H650" s="36">
        <v>375.407</v>
      </c>
      <c r="I650" s="36">
        <v>659.988</v>
      </c>
      <c r="J650" s="36">
        <v>1096.586</v>
      </c>
      <c r="K650" s="36">
        <v>5.34</v>
      </c>
      <c r="L650" s="36">
        <v>92.916</v>
      </c>
      <c r="M650" s="25">
        <f t="shared" si="107"/>
        <v>26.787999999999997</v>
      </c>
      <c r="N650" s="36">
        <v>66.128</v>
      </c>
      <c r="O650" s="38">
        <v>75</v>
      </c>
      <c r="P650" s="38">
        <v>0</v>
      </c>
    </row>
    <row r="651" spans="1:16" ht="19.5" customHeight="1" outlineLevel="2">
      <c r="A651" s="34" t="s">
        <v>455</v>
      </c>
      <c r="B651" s="41" t="s">
        <v>469</v>
      </c>
      <c r="C651" s="42">
        <f t="shared" si="100"/>
        <v>511</v>
      </c>
      <c r="D651" s="35" t="s">
        <v>470</v>
      </c>
      <c r="E651" s="36">
        <v>30</v>
      </c>
      <c r="F651" s="37">
        <v>10</v>
      </c>
      <c r="G651" s="39">
        <f t="shared" si="99"/>
        <v>3</v>
      </c>
      <c r="H651" s="36">
        <v>109.816</v>
      </c>
      <c r="I651" s="36">
        <v>169.056</v>
      </c>
      <c r="J651" s="36">
        <v>185.839</v>
      </c>
      <c r="K651" s="36">
        <v>1.044</v>
      </c>
      <c r="L651" s="36">
        <v>9.46</v>
      </c>
      <c r="M651" s="25">
        <f t="shared" si="107"/>
        <v>3.094000000000001</v>
      </c>
      <c r="N651" s="36">
        <v>6.366</v>
      </c>
      <c r="O651" s="38">
        <v>0</v>
      </c>
      <c r="P651" s="38">
        <v>0</v>
      </c>
    </row>
    <row r="652" spans="1:16" ht="19.5" customHeight="1" outlineLevel="2">
      <c r="A652" s="34" t="s">
        <v>455</v>
      </c>
      <c r="B652" s="41" t="s">
        <v>471</v>
      </c>
      <c r="C652" s="42">
        <f t="shared" si="100"/>
        <v>512</v>
      </c>
      <c r="D652" s="35" t="s">
        <v>472</v>
      </c>
      <c r="E652" s="36">
        <v>41.822</v>
      </c>
      <c r="F652" s="37">
        <v>10</v>
      </c>
      <c r="G652" s="39">
        <f t="shared" si="99"/>
        <v>4.1822</v>
      </c>
      <c r="H652" s="36">
        <v>782.657</v>
      </c>
      <c r="I652" s="36">
        <v>1488.98</v>
      </c>
      <c r="J652" s="36">
        <v>1035.357</v>
      </c>
      <c r="K652" s="36">
        <v>4.364</v>
      </c>
      <c r="L652" s="36">
        <v>282.082</v>
      </c>
      <c r="M652" s="25">
        <f t="shared" si="107"/>
        <v>69.34</v>
      </c>
      <c r="N652" s="36">
        <v>212.742</v>
      </c>
      <c r="O652" s="38">
        <v>100</v>
      </c>
      <c r="P652" s="38">
        <v>0</v>
      </c>
    </row>
    <row r="653" spans="1:16" ht="19.5" customHeight="1" outlineLevel="2">
      <c r="A653" s="34" t="s">
        <v>455</v>
      </c>
      <c r="B653" s="41" t="s">
        <v>863</v>
      </c>
      <c r="C653" s="42">
        <f>+C652+1</f>
        <v>513</v>
      </c>
      <c r="D653" s="35" t="s">
        <v>864</v>
      </c>
      <c r="E653" s="36">
        <v>664.694</v>
      </c>
      <c r="F653" s="37">
        <v>50</v>
      </c>
      <c r="G653" s="39">
        <f>+E653/F653</f>
        <v>13.29388</v>
      </c>
      <c r="H653" s="36">
        <v>2106.357</v>
      </c>
      <c r="I653" s="36">
        <v>5892.125</v>
      </c>
      <c r="J653" s="36">
        <v>18238.218</v>
      </c>
      <c r="K653" s="36">
        <v>34.909</v>
      </c>
      <c r="L653" s="36">
        <v>2167.096</v>
      </c>
      <c r="M653" s="25">
        <f>+L653-N653</f>
        <v>442.153</v>
      </c>
      <c r="N653" s="36">
        <v>1724.943</v>
      </c>
      <c r="O653" s="38">
        <v>270</v>
      </c>
      <c r="P653" s="38">
        <v>0</v>
      </c>
    </row>
    <row r="654" spans="1:16" ht="19.5" customHeight="1" outlineLevel="2">
      <c r="A654" s="34" t="s">
        <v>455</v>
      </c>
      <c r="B654" s="41" t="s">
        <v>477</v>
      </c>
      <c r="C654" s="42">
        <f>+C653+1</f>
        <v>514</v>
      </c>
      <c r="D654" s="35" t="s">
        <v>478</v>
      </c>
      <c r="E654" s="36">
        <v>26.5</v>
      </c>
      <c r="F654" s="37">
        <v>10</v>
      </c>
      <c r="G654" s="39">
        <f t="shared" si="99"/>
        <v>2.65</v>
      </c>
      <c r="H654" s="36">
        <v>-90.617</v>
      </c>
      <c r="I654" s="36">
        <v>42.302</v>
      </c>
      <c r="J654" s="36">
        <v>0</v>
      </c>
      <c r="K654" s="36">
        <v>0</v>
      </c>
      <c r="L654" s="36">
        <v>-1.046</v>
      </c>
      <c r="M654" s="25">
        <f t="shared" si="107"/>
        <v>0.0009999999999998899</v>
      </c>
      <c r="N654" s="36">
        <v>-1.047</v>
      </c>
      <c r="O654" s="38">
        <v>0</v>
      </c>
      <c r="P654" s="38">
        <v>0</v>
      </c>
    </row>
    <row r="655" spans="1:16" ht="19.5" customHeight="1" outlineLevel="2" thickBot="1">
      <c r="A655" s="34" t="s">
        <v>455</v>
      </c>
      <c r="B655" s="41" t="s">
        <v>473</v>
      </c>
      <c r="C655" s="71">
        <f t="shared" si="100"/>
        <v>515</v>
      </c>
      <c r="D655" s="60" t="s">
        <v>474</v>
      </c>
      <c r="E655" s="61">
        <v>40</v>
      </c>
      <c r="F655" s="62">
        <v>10</v>
      </c>
      <c r="G655" s="64">
        <f t="shared" si="99"/>
        <v>4</v>
      </c>
      <c r="H655" s="61">
        <v>104.167</v>
      </c>
      <c r="I655" s="61">
        <v>401.65</v>
      </c>
      <c r="J655" s="61">
        <v>713.977</v>
      </c>
      <c r="K655" s="61">
        <v>2.298</v>
      </c>
      <c r="L655" s="61">
        <v>53.571</v>
      </c>
      <c r="M655" s="25">
        <f t="shared" si="107"/>
        <v>18.803999999999995</v>
      </c>
      <c r="N655" s="61">
        <v>34.767</v>
      </c>
      <c r="O655" s="63">
        <v>25</v>
      </c>
      <c r="P655" s="63">
        <v>0</v>
      </c>
    </row>
    <row r="656" spans="1:16" s="58" customFormat="1" ht="19.5" customHeight="1" outlineLevel="1" thickBot="1">
      <c r="A656" s="35" t="s">
        <v>601</v>
      </c>
      <c r="B656" s="57"/>
      <c r="C656" s="72">
        <f>COUNT(C639:C655)</f>
        <v>17</v>
      </c>
      <c r="D656" s="73"/>
      <c r="E656" s="73">
        <f>SUBTOTAL(9,E639:E655)</f>
        <v>2161.262</v>
      </c>
      <c r="F656" s="74"/>
      <c r="G656" s="75">
        <f aca="true" t="shared" si="108" ref="G656:N656">SUBTOTAL(9,G639:G655)</f>
        <v>162.95068</v>
      </c>
      <c r="H656" s="73">
        <f t="shared" si="108"/>
        <v>9171.617999999999</v>
      </c>
      <c r="I656" s="73">
        <f t="shared" si="108"/>
        <v>22348.736</v>
      </c>
      <c r="J656" s="73">
        <f t="shared" si="108"/>
        <v>44475.886</v>
      </c>
      <c r="K656" s="73">
        <f t="shared" si="108"/>
        <v>159.224</v>
      </c>
      <c r="L656" s="73">
        <f t="shared" si="108"/>
        <v>5447.852</v>
      </c>
      <c r="M656" s="75">
        <f t="shared" si="108"/>
        <v>1533.6150000000002</v>
      </c>
      <c r="N656" s="73">
        <f t="shared" si="108"/>
        <v>3914.2369999999996</v>
      </c>
      <c r="O656" s="76"/>
      <c r="P656" s="76"/>
    </row>
    <row r="657" spans="1:16" s="58" customFormat="1" ht="19.5" customHeight="1" outlineLevel="1">
      <c r="A657" s="35"/>
      <c r="B657" s="57"/>
      <c r="C657" s="77"/>
      <c r="D657" s="78"/>
      <c r="E657" s="50"/>
      <c r="F657" s="47"/>
      <c r="G657" s="33"/>
      <c r="H657" s="50"/>
      <c r="I657" s="50"/>
      <c r="J657" s="50"/>
      <c r="K657" s="50"/>
      <c r="L657" s="50"/>
      <c r="M657" s="33"/>
      <c r="N657" s="50"/>
      <c r="O657" s="79"/>
      <c r="P657" s="79"/>
    </row>
    <row r="658" spans="1:16" s="58" customFormat="1" ht="19.5" customHeight="1" outlineLevel="1">
      <c r="A658" s="35"/>
      <c r="B658" s="57"/>
      <c r="C658" s="77"/>
      <c r="D658" s="40" t="s">
        <v>642</v>
      </c>
      <c r="E658" s="50"/>
      <c r="F658" s="47"/>
      <c r="G658" s="33"/>
      <c r="H658" s="50"/>
      <c r="I658" s="50"/>
      <c r="J658" s="50"/>
      <c r="K658" s="50"/>
      <c r="L658" s="50"/>
      <c r="M658" s="33"/>
      <c r="N658" s="50"/>
      <c r="O658" s="79"/>
      <c r="P658" s="79"/>
    </row>
    <row r="659" spans="1:16" s="58" customFormat="1" ht="19.5" customHeight="1" outlineLevel="1">
      <c r="A659" s="35"/>
      <c r="B659" s="57"/>
      <c r="C659" s="77"/>
      <c r="D659" s="78"/>
      <c r="E659" s="50"/>
      <c r="F659" s="47"/>
      <c r="G659" s="33"/>
      <c r="H659" s="50"/>
      <c r="I659" s="50"/>
      <c r="J659" s="50"/>
      <c r="K659" s="50"/>
      <c r="L659" s="50"/>
      <c r="M659" s="33"/>
      <c r="N659" s="50"/>
      <c r="O659" s="79"/>
      <c r="P659" s="79"/>
    </row>
    <row r="660" spans="1:16" ht="19.5" customHeight="1" outlineLevel="2">
      <c r="A660" s="34" t="s">
        <v>479</v>
      </c>
      <c r="B660" s="41" t="s">
        <v>480</v>
      </c>
      <c r="C660" s="80">
        <f>+C655+1</f>
        <v>516</v>
      </c>
      <c r="D660" s="48" t="s">
        <v>481</v>
      </c>
      <c r="E660" s="52">
        <v>330</v>
      </c>
      <c r="F660" s="51">
        <v>5</v>
      </c>
      <c r="G660" s="25">
        <f t="shared" si="99"/>
        <v>66</v>
      </c>
      <c r="H660" s="52">
        <v>306.925</v>
      </c>
      <c r="I660" s="52">
        <v>1899.397</v>
      </c>
      <c r="J660" s="52">
        <v>948.538</v>
      </c>
      <c r="K660" s="52">
        <v>91.408</v>
      </c>
      <c r="L660" s="52">
        <v>16.834</v>
      </c>
      <c r="M660" s="25">
        <f>+L660-N660</f>
        <v>22.049</v>
      </c>
      <c r="N660" s="52">
        <v>-5.215</v>
      </c>
      <c r="O660" s="54">
        <v>0</v>
      </c>
      <c r="P660" s="54">
        <v>0</v>
      </c>
    </row>
    <row r="661" spans="1:16" ht="19.5" customHeight="1" outlineLevel="2">
      <c r="A661" s="34" t="s">
        <v>479</v>
      </c>
      <c r="B661" s="41" t="s">
        <v>482</v>
      </c>
      <c r="C661" s="42">
        <f t="shared" si="100"/>
        <v>517</v>
      </c>
      <c r="D661" s="35" t="s">
        <v>483</v>
      </c>
      <c r="E661" s="36">
        <v>153.333</v>
      </c>
      <c r="F661" s="37">
        <v>10</v>
      </c>
      <c r="G661" s="39">
        <f t="shared" si="99"/>
        <v>15.3333</v>
      </c>
      <c r="H661" s="36">
        <v>-145.626</v>
      </c>
      <c r="I661" s="36">
        <v>904.919</v>
      </c>
      <c r="J661" s="36">
        <v>760.449</v>
      </c>
      <c r="K661" s="36">
        <v>62.508</v>
      </c>
      <c r="L661" s="36">
        <v>38.091</v>
      </c>
      <c r="M661" s="25">
        <f aca="true" t="shared" si="109" ref="M661:M666">+L661-N661</f>
        <v>-71.27000000000001</v>
      </c>
      <c r="N661" s="36">
        <v>109.361</v>
      </c>
      <c r="O661" s="38">
        <v>0</v>
      </c>
      <c r="P661" s="38">
        <v>0</v>
      </c>
    </row>
    <row r="662" spans="1:16" ht="19.5" customHeight="1" outlineLevel="2">
      <c r="A662" s="34" t="s">
        <v>479</v>
      </c>
      <c r="B662" s="41"/>
      <c r="C662" s="42">
        <f>+C661+1</f>
        <v>518</v>
      </c>
      <c r="D662" s="35" t="s">
        <v>713</v>
      </c>
      <c r="E662" s="36">
        <v>77.412</v>
      </c>
      <c r="F662" s="37">
        <v>10</v>
      </c>
      <c r="G662" s="39">
        <f>+E662/F662</f>
        <v>7.741200000000001</v>
      </c>
      <c r="H662" s="36">
        <v>46.3628</v>
      </c>
      <c r="I662" s="36">
        <v>643.085</v>
      </c>
      <c r="J662" s="36">
        <v>43.213</v>
      </c>
      <c r="K662" s="36">
        <v>4.2378</v>
      </c>
      <c r="L662" s="36">
        <v>-31.287</v>
      </c>
      <c r="M662" s="25">
        <f t="shared" si="109"/>
        <v>0.2660000000000018</v>
      </c>
      <c r="N662" s="36">
        <v>-31.553</v>
      </c>
      <c r="O662" s="38">
        <v>0</v>
      </c>
      <c r="P662" s="38">
        <v>0</v>
      </c>
    </row>
    <row r="663" spans="1:16" ht="19.5" customHeight="1" outlineLevel="2">
      <c r="A663" s="34" t="s">
        <v>479</v>
      </c>
      <c r="B663" s="41" t="s">
        <v>484</v>
      </c>
      <c r="C663" s="42">
        <f>+C662+1</f>
        <v>519</v>
      </c>
      <c r="D663" s="35" t="s">
        <v>485</v>
      </c>
      <c r="E663" s="36">
        <v>241.665</v>
      </c>
      <c r="F663" s="37">
        <v>10</v>
      </c>
      <c r="G663" s="39">
        <f t="shared" si="99"/>
        <v>24.1665</v>
      </c>
      <c r="H663" s="36">
        <v>812.605</v>
      </c>
      <c r="I663" s="36">
        <v>1096.347</v>
      </c>
      <c r="J663" s="36">
        <v>817.742</v>
      </c>
      <c r="K663" s="36">
        <v>0</v>
      </c>
      <c r="L663" s="36">
        <v>231.046</v>
      </c>
      <c r="M663" s="25">
        <f t="shared" si="109"/>
        <v>31.709000000000003</v>
      </c>
      <c r="N663" s="36">
        <v>199.337</v>
      </c>
      <c r="O663" s="38">
        <v>10</v>
      </c>
      <c r="P663" s="38">
        <v>25</v>
      </c>
    </row>
    <row r="664" spans="1:16" ht="19.5" customHeight="1" outlineLevel="2">
      <c r="A664" s="34" t="s">
        <v>479</v>
      </c>
      <c r="B664" s="41" t="s">
        <v>486</v>
      </c>
      <c r="C664" s="42">
        <f t="shared" si="100"/>
        <v>520</v>
      </c>
      <c r="D664" s="35" t="s">
        <v>487</v>
      </c>
      <c r="E664" s="36">
        <v>109.117</v>
      </c>
      <c r="F664" s="37">
        <v>10</v>
      </c>
      <c r="G664" s="39">
        <f t="shared" si="99"/>
        <v>10.9117</v>
      </c>
      <c r="H664" s="36">
        <v>136.239</v>
      </c>
      <c r="I664" s="36">
        <v>568.947</v>
      </c>
      <c r="J664" s="36">
        <v>482.093</v>
      </c>
      <c r="K664" s="36">
        <v>16.435</v>
      </c>
      <c r="L664" s="36">
        <v>34.478</v>
      </c>
      <c r="M664" s="25">
        <f t="shared" si="109"/>
        <v>13.588000000000001</v>
      </c>
      <c r="N664" s="36">
        <v>20.89</v>
      </c>
      <c r="O664" s="38">
        <v>15</v>
      </c>
      <c r="P664" s="38">
        <v>0</v>
      </c>
    </row>
    <row r="665" spans="1:16" ht="19.5" customHeight="1" outlineLevel="2">
      <c r="A665" s="34" t="s">
        <v>479</v>
      </c>
      <c r="B665" s="41" t="s">
        <v>488</v>
      </c>
      <c r="C665" s="42">
        <f t="shared" si="100"/>
        <v>521</v>
      </c>
      <c r="D665" s="35" t="s">
        <v>489</v>
      </c>
      <c r="E665" s="36">
        <v>86.24</v>
      </c>
      <c r="F665" s="37">
        <v>5</v>
      </c>
      <c r="G665" s="39">
        <f t="shared" si="99"/>
        <v>17.247999999999998</v>
      </c>
      <c r="H665" s="36">
        <v>368.89</v>
      </c>
      <c r="I665" s="36">
        <v>752.763</v>
      </c>
      <c r="J665" s="36">
        <v>826.549</v>
      </c>
      <c r="K665" s="36">
        <v>14.935</v>
      </c>
      <c r="L665" s="36">
        <v>66.907</v>
      </c>
      <c r="M665" s="25">
        <f t="shared" si="109"/>
        <v>27.059999999999995</v>
      </c>
      <c r="N665" s="36">
        <v>39.847</v>
      </c>
      <c r="O665" s="38">
        <v>15</v>
      </c>
      <c r="P665" s="38">
        <v>10</v>
      </c>
    </row>
    <row r="666" spans="1:16" ht="19.5" customHeight="1" outlineLevel="2" thickBot="1">
      <c r="A666" s="34" t="s">
        <v>479</v>
      </c>
      <c r="B666" s="41" t="s">
        <v>490</v>
      </c>
      <c r="C666" s="71">
        <f t="shared" si="100"/>
        <v>522</v>
      </c>
      <c r="D666" s="60" t="s">
        <v>491</v>
      </c>
      <c r="E666" s="61">
        <v>100</v>
      </c>
      <c r="F666" s="62">
        <v>10</v>
      </c>
      <c r="G666" s="64">
        <f t="shared" si="99"/>
        <v>10</v>
      </c>
      <c r="H666" s="61">
        <v>167.374</v>
      </c>
      <c r="I666" s="61">
        <v>575.017</v>
      </c>
      <c r="J666" s="61">
        <v>703.833</v>
      </c>
      <c r="K666" s="61">
        <v>16.652</v>
      </c>
      <c r="L666" s="61">
        <v>43.522</v>
      </c>
      <c r="M666" s="25">
        <f t="shared" si="109"/>
        <v>5.937999999999995</v>
      </c>
      <c r="N666" s="61">
        <v>37.584</v>
      </c>
      <c r="O666" s="63">
        <v>10</v>
      </c>
      <c r="P666" s="63">
        <v>0</v>
      </c>
    </row>
    <row r="667" spans="1:16" s="58" customFormat="1" ht="19.5" customHeight="1" outlineLevel="1" thickBot="1">
      <c r="A667" s="35" t="s">
        <v>602</v>
      </c>
      <c r="B667" s="57"/>
      <c r="C667" s="72">
        <f>COUNT(C660:C666)</f>
        <v>7</v>
      </c>
      <c r="D667" s="73"/>
      <c r="E667" s="73">
        <f>SUBTOTAL(9,E660:E666)</f>
        <v>1097.7669999999998</v>
      </c>
      <c r="F667" s="74"/>
      <c r="G667" s="75">
        <f aca="true" t="shared" si="110" ref="G667:N667">SUBTOTAL(9,G660:G666)</f>
        <v>151.4007</v>
      </c>
      <c r="H667" s="73">
        <f t="shared" si="110"/>
        <v>1692.7697999999998</v>
      </c>
      <c r="I667" s="73">
        <f t="shared" si="110"/>
        <v>6440.474999999999</v>
      </c>
      <c r="J667" s="73">
        <f t="shared" si="110"/>
        <v>4582.4169999999995</v>
      </c>
      <c r="K667" s="73">
        <f t="shared" si="110"/>
        <v>206.17579999999998</v>
      </c>
      <c r="L667" s="73">
        <f t="shared" si="110"/>
        <v>399.59099999999995</v>
      </c>
      <c r="M667" s="75">
        <f t="shared" si="110"/>
        <v>29.339999999999982</v>
      </c>
      <c r="N667" s="73">
        <f t="shared" si="110"/>
        <v>370.251</v>
      </c>
      <c r="O667" s="76"/>
      <c r="P667" s="76"/>
    </row>
    <row r="668" spans="1:16" s="58" customFormat="1" ht="19.5" customHeight="1" outlineLevel="1">
      <c r="A668" s="35"/>
      <c r="B668" s="57"/>
      <c r="C668" s="77"/>
      <c r="D668" s="78"/>
      <c r="E668" s="50"/>
      <c r="F668" s="47"/>
      <c r="G668" s="33"/>
      <c r="H668" s="50"/>
      <c r="I668" s="50"/>
      <c r="J668" s="50"/>
      <c r="K668" s="50"/>
      <c r="L668" s="50"/>
      <c r="M668" s="33"/>
      <c r="N668" s="50"/>
      <c r="O668" s="79"/>
      <c r="P668" s="79"/>
    </row>
    <row r="669" spans="1:16" s="58" customFormat="1" ht="19.5" customHeight="1" outlineLevel="1">
      <c r="A669" s="35"/>
      <c r="B669" s="57"/>
      <c r="C669" s="77"/>
      <c r="D669" s="40" t="s">
        <v>643</v>
      </c>
      <c r="E669" s="50"/>
      <c r="F669" s="47"/>
      <c r="G669" s="33"/>
      <c r="H669" s="50"/>
      <c r="I669" s="50"/>
      <c r="J669" s="50"/>
      <c r="K669" s="50"/>
      <c r="L669" s="50"/>
      <c r="M669" s="33"/>
      <c r="N669" s="50"/>
      <c r="O669" s="79"/>
      <c r="P669" s="79"/>
    </row>
    <row r="670" spans="1:16" s="58" customFormat="1" ht="19.5" customHeight="1" outlineLevel="1">
      <c r="A670" s="35"/>
      <c r="B670" s="57"/>
      <c r="C670" s="77"/>
      <c r="D670" s="78"/>
      <c r="E670" s="50"/>
      <c r="F670" s="47"/>
      <c r="G670" s="33"/>
      <c r="H670" s="50"/>
      <c r="I670" s="50"/>
      <c r="J670" s="50"/>
      <c r="K670" s="50"/>
      <c r="L670" s="50"/>
      <c r="M670" s="33"/>
      <c r="N670" s="50"/>
      <c r="O670" s="79"/>
      <c r="P670" s="79"/>
    </row>
    <row r="671" spans="1:16" ht="19.5" customHeight="1" outlineLevel="2">
      <c r="A671" s="34" t="s">
        <v>3</v>
      </c>
      <c r="B671" s="41" t="s">
        <v>492</v>
      </c>
      <c r="C671" s="80">
        <f>+C666+1</f>
        <v>523</v>
      </c>
      <c r="D671" s="48" t="s">
        <v>493</v>
      </c>
      <c r="E671" s="52">
        <v>2.788</v>
      </c>
      <c r="F671" s="51">
        <v>10</v>
      </c>
      <c r="G671" s="25">
        <f t="shared" si="99"/>
        <v>0.2788</v>
      </c>
      <c r="H671" s="52">
        <v>9.002</v>
      </c>
      <c r="I671" s="52">
        <v>9.436</v>
      </c>
      <c r="J671" s="52">
        <v>4.608</v>
      </c>
      <c r="K671" s="52">
        <v>0</v>
      </c>
      <c r="L671" s="52">
        <v>3.833</v>
      </c>
      <c r="M671" s="25">
        <f aca="true" t="shared" si="111" ref="M671:M690">+L671-N671</f>
        <v>0.07100000000000017</v>
      </c>
      <c r="N671" s="52">
        <v>3.762</v>
      </c>
      <c r="O671" s="54">
        <v>0</v>
      </c>
      <c r="P671" s="54">
        <v>50</v>
      </c>
    </row>
    <row r="672" spans="1:16" ht="19.5" customHeight="1" outlineLevel="2">
      <c r="A672" s="34" t="s">
        <v>3</v>
      </c>
      <c r="B672" s="41" t="s">
        <v>494</v>
      </c>
      <c r="C672" s="42">
        <f t="shared" si="100"/>
        <v>524</v>
      </c>
      <c r="D672" s="35" t="s">
        <v>495</v>
      </c>
      <c r="E672" s="36">
        <v>100</v>
      </c>
      <c r="F672" s="37">
        <v>10</v>
      </c>
      <c r="G672" s="39">
        <f t="shared" si="99"/>
        <v>10</v>
      </c>
      <c r="H672" s="36">
        <v>127.17</v>
      </c>
      <c r="I672" s="36">
        <v>154.612</v>
      </c>
      <c r="J672" s="36">
        <v>63.526</v>
      </c>
      <c r="K672" s="36">
        <v>0.726</v>
      </c>
      <c r="L672" s="36">
        <v>5.603</v>
      </c>
      <c r="M672" s="25">
        <f t="shared" si="111"/>
        <v>1.8489999999999998</v>
      </c>
      <c r="N672" s="36">
        <v>3.754</v>
      </c>
      <c r="O672" s="38">
        <v>5</v>
      </c>
      <c r="P672" s="38">
        <v>0</v>
      </c>
    </row>
    <row r="673" spans="1:16" ht="19.5" customHeight="1" outlineLevel="2">
      <c r="A673" s="34" t="s">
        <v>3</v>
      </c>
      <c r="B673" s="41" t="s">
        <v>496</v>
      </c>
      <c r="C673" s="42">
        <f t="shared" si="100"/>
        <v>525</v>
      </c>
      <c r="D673" s="35" t="s">
        <v>497</v>
      </c>
      <c r="E673" s="36">
        <v>40</v>
      </c>
      <c r="F673" s="37">
        <v>10</v>
      </c>
      <c r="G673" s="39">
        <f t="shared" si="99"/>
        <v>4</v>
      </c>
      <c r="H673" s="36">
        <v>86.769</v>
      </c>
      <c r="I673" s="36">
        <v>89.744</v>
      </c>
      <c r="J673" s="36">
        <v>2.033</v>
      </c>
      <c r="K673" s="36">
        <v>0</v>
      </c>
      <c r="L673" s="36">
        <v>-0.203</v>
      </c>
      <c r="M673" s="25">
        <f t="shared" si="111"/>
        <v>-0.0040000000000000036</v>
      </c>
      <c r="N673" s="36">
        <v>-0.199</v>
      </c>
      <c r="O673" s="38">
        <v>0</v>
      </c>
      <c r="P673" s="38">
        <v>0</v>
      </c>
    </row>
    <row r="674" spans="1:16" ht="19.5" customHeight="1" outlineLevel="2">
      <c r="A674" s="34" t="s">
        <v>3</v>
      </c>
      <c r="B674" s="41" t="s">
        <v>498</v>
      </c>
      <c r="C674" s="42">
        <f t="shared" si="100"/>
        <v>526</v>
      </c>
      <c r="D674" s="35" t="s">
        <v>499</v>
      </c>
      <c r="E674" s="36">
        <v>90</v>
      </c>
      <c r="F674" s="37">
        <v>10</v>
      </c>
      <c r="G674" s="39">
        <f t="shared" si="99"/>
        <v>9</v>
      </c>
      <c r="H674" s="36">
        <v>263.624</v>
      </c>
      <c r="I674" s="36">
        <v>314.369</v>
      </c>
      <c r="J674" s="36">
        <v>27.393</v>
      </c>
      <c r="K674" s="36">
        <v>0.1</v>
      </c>
      <c r="L674" s="36">
        <v>2.213</v>
      </c>
      <c r="M674" s="25">
        <f t="shared" si="111"/>
        <v>1.108</v>
      </c>
      <c r="N674" s="36">
        <v>1.105</v>
      </c>
      <c r="O674" s="38">
        <v>0</v>
      </c>
      <c r="P674" s="38">
        <v>0</v>
      </c>
    </row>
    <row r="675" spans="1:16" ht="19.5" customHeight="1" outlineLevel="2">
      <c r="A675" s="34" t="s">
        <v>3</v>
      </c>
      <c r="B675" s="41" t="s">
        <v>4</v>
      </c>
      <c r="C675" s="42">
        <f t="shared" si="100"/>
        <v>527</v>
      </c>
      <c r="D675" s="35" t="s">
        <v>5</v>
      </c>
      <c r="E675" s="36">
        <v>320</v>
      </c>
      <c r="F675" s="37">
        <v>10</v>
      </c>
      <c r="G675" s="39">
        <f t="shared" si="99"/>
        <v>32</v>
      </c>
      <c r="H675" s="36">
        <v>330.069</v>
      </c>
      <c r="I675" s="36">
        <v>376.659</v>
      </c>
      <c r="J675" s="36">
        <v>167.539</v>
      </c>
      <c r="K675" s="36">
        <v>0.768</v>
      </c>
      <c r="L675" s="36">
        <v>11.371</v>
      </c>
      <c r="M675" s="25">
        <f t="shared" si="111"/>
        <v>9.339</v>
      </c>
      <c r="N675" s="36">
        <v>2.032</v>
      </c>
      <c r="O675" s="38">
        <v>10</v>
      </c>
      <c r="P675" s="38">
        <v>0</v>
      </c>
    </row>
    <row r="676" spans="1:16" ht="19.5" customHeight="1" outlineLevel="2">
      <c r="A676" s="34" t="s">
        <v>3</v>
      </c>
      <c r="B676" s="41" t="s">
        <v>500</v>
      </c>
      <c r="C676" s="42">
        <f t="shared" si="100"/>
        <v>528</v>
      </c>
      <c r="D676" s="35" t="s">
        <v>501</v>
      </c>
      <c r="E676" s="36">
        <v>57.086</v>
      </c>
      <c r="F676" s="37">
        <v>10</v>
      </c>
      <c r="G676" s="39">
        <f t="shared" si="99"/>
        <v>5.7086</v>
      </c>
      <c r="H676" s="36">
        <v>121.241</v>
      </c>
      <c r="I676" s="36">
        <v>757.943</v>
      </c>
      <c r="J676" s="36">
        <v>442.919</v>
      </c>
      <c r="K676" s="36">
        <v>19.501</v>
      </c>
      <c r="L676" s="36">
        <v>63.512</v>
      </c>
      <c r="M676" s="25">
        <f t="shared" si="111"/>
        <v>5.350000000000001</v>
      </c>
      <c r="N676" s="36">
        <v>58.162</v>
      </c>
      <c r="O676" s="38">
        <v>10</v>
      </c>
      <c r="P676" s="38">
        <v>50</v>
      </c>
    </row>
    <row r="677" spans="1:16" ht="19.5" customHeight="1" outlineLevel="2">
      <c r="A677" s="34" t="s">
        <v>3</v>
      </c>
      <c r="B677" s="41" t="s">
        <v>502</v>
      </c>
      <c r="C677" s="42">
        <f t="shared" si="100"/>
        <v>529</v>
      </c>
      <c r="D677" s="35" t="s">
        <v>503</v>
      </c>
      <c r="E677" s="36">
        <v>50</v>
      </c>
      <c r="F677" s="37">
        <v>10</v>
      </c>
      <c r="G677" s="39">
        <f t="shared" si="99"/>
        <v>5</v>
      </c>
      <c r="H677" s="36">
        <v>29.767</v>
      </c>
      <c r="I677" s="36">
        <v>234.741</v>
      </c>
      <c r="J677" s="36">
        <v>59.567</v>
      </c>
      <c r="K677" s="36">
        <v>0.641</v>
      </c>
      <c r="L677" s="36">
        <v>-20.555</v>
      </c>
      <c r="M677" s="25">
        <f t="shared" si="111"/>
        <v>5.474</v>
      </c>
      <c r="N677" s="36">
        <v>-26.029</v>
      </c>
      <c r="O677" s="38">
        <v>0</v>
      </c>
      <c r="P677" s="38">
        <v>0</v>
      </c>
    </row>
    <row r="678" spans="1:16" ht="19.5" customHeight="1" outlineLevel="2">
      <c r="A678" s="34" t="s">
        <v>3</v>
      </c>
      <c r="B678" s="41" t="s">
        <v>504</v>
      </c>
      <c r="C678" s="42">
        <f t="shared" si="100"/>
        <v>530</v>
      </c>
      <c r="D678" s="35" t="s">
        <v>505</v>
      </c>
      <c r="E678" s="36">
        <v>16.331</v>
      </c>
      <c r="F678" s="37">
        <v>10</v>
      </c>
      <c r="G678" s="39">
        <f t="shared" si="99"/>
        <v>1.6331</v>
      </c>
      <c r="H678" s="36">
        <v>245.155</v>
      </c>
      <c r="I678" s="36">
        <v>291.552</v>
      </c>
      <c r="J678" s="36">
        <v>90.298</v>
      </c>
      <c r="K678" s="36">
        <v>6.663</v>
      </c>
      <c r="L678" s="36">
        <v>31.544</v>
      </c>
      <c r="M678" s="25">
        <f t="shared" si="111"/>
        <v>3.333000000000002</v>
      </c>
      <c r="N678" s="36">
        <v>28.211</v>
      </c>
      <c r="O678" s="38">
        <v>200</v>
      </c>
      <c r="P678" s="38">
        <v>0</v>
      </c>
    </row>
    <row r="679" spans="1:16" ht="19.5" customHeight="1" outlineLevel="2">
      <c r="A679" s="34" t="s">
        <v>3</v>
      </c>
      <c r="B679" s="41" t="s">
        <v>506</v>
      </c>
      <c r="C679" s="42">
        <f t="shared" si="100"/>
        <v>531</v>
      </c>
      <c r="D679" s="35" t="s">
        <v>507</v>
      </c>
      <c r="E679" s="36">
        <v>16.335</v>
      </c>
      <c r="F679" s="37">
        <v>10</v>
      </c>
      <c r="G679" s="39">
        <f t="shared" si="99"/>
        <v>1.6335000000000002</v>
      </c>
      <c r="H679" s="36">
        <v>-10.919</v>
      </c>
      <c r="I679" s="36">
        <v>136.335</v>
      </c>
      <c r="J679" s="36">
        <v>72.127</v>
      </c>
      <c r="K679" s="36">
        <v>3.594</v>
      </c>
      <c r="L679" s="36">
        <v>0.326</v>
      </c>
      <c r="M679" s="25">
        <f t="shared" si="111"/>
        <v>0</v>
      </c>
      <c r="N679" s="36">
        <v>0.326</v>
      </c>
      <c r="O679" s="38">
        <v>5</v>
      </c>
      <c r="P679" s="38">
        <v>0</v>
      </c>
    </row>
    <row r="680" spans="1:16" ht="19.5" customHeight="1" outlineLevel="2">
      <c r="A680" s="34" t="s">
        <v>3</v>
      </c>
      <c r="B680" s="41" t="s">
        <v>508</v>
      </c>
      <c r="C680" s="42">
        <f t="shared" si="100"/>
        <v>532</v>
      </c>
      <c r="D680" s="35" t="s">
        <v>509</v>
      </c>
      <c r="E680" s="36">
        <v>32</v>
      </c>
      <c r="F680" s="37">
        <v>10</v>
      </c>
      <c r="G680" s="39">
        <f t="shared" si="99"/>
        <v>3.2</v>
      </c>
      <c r="H680" s="36">
        <v>19.959</v>
      </c>
      <c r="I680" s="36">
        <v>27.714</v>
      </c>
      <c r="J680" s="36">
        <v>1.35</v>
      </c>
      <c r="K680" s="36">
        <v>0</v>
      </c>
      <c r="L680" s="36">
        <v>0.374</v>
      </c>
      <c r="M680" s="25">
        <f t="shared" si="111"/>
        <v>0.232</v>
      </c>
      <c r="N680" s="36">
        <v>0.142</v>
      </c>
      <c r="O680" s="38">
        <v>0</v>
      </c>
      <c r="P680" s="38">
        <v>0</v>
      </c>
    </row>
    <row r="681" spans="1:16" ht="19.5" customHeight="1" outlineLevel="2">
      <c r="A681" s="34" t="s">
        <v>3</v>
      </c>
      <c r="B681" s="41" t="s">
        <v>528</v>
      </c>
      <c r="C681" s="42">
        <f t="shared" si="100"/>
        <v>533</v>
      </c>
      <c r="D681" s="35" t="s">
        <v>529</v>
      </c>
      <c r="E681" s="36">
        <v>388.86</v>
      </c>
      <c r="F681" s="37">
        <v>10</v>
      </c>
      <c r="G681" s="39">
        <f t="shared" si="99"/>
        <v>38.886</v>
      </c>
      <c r="H681" s="36">
        <v>519.138</v>
      </c>
      <c r="I681" s="36">
        <v>1326.249</v>
      </c>
      <c r="J681" s="36">
        <v>274.78</v>
      </c>
      <c r="K681" s="36">
        <v>2.953</v>
      </c>
      <c r="L681" s="36">
        <v>35.507</v>
      </c>
      <c r="M681" s="25">
        <f t="shared" si="111"/>
        <v>6.408999999999999</v>
      </c>
      <c r="N681" s="36">
        <v>29.098</v>
      </c>
      <c r="O681" s="38">
        <v>0</v>
      </c>
      <c r="P681" s="38">
        <v>0</v>
      </c>
    </row>
    <row r="682" spans="1:16" ht="19.5" customHeight="1" outlineLevel="2">
      <c r="A682" s="34" t="s">
        <v>3</v>
      </c>
      <c r="B682" s="41" t="s">
        <v>659</v>
      </c>
      <c r="C682" s="42">
        <f t="shared" si="100"/>
        <v>534</v>
      </c>
      <c r="D682" s="35" t="s">
        <v>660</v>
      </c>
      <c r="E682" s="36">
        <v>73.554</v>
      </c>
      <c r="F682" s="37">
        <v>10</v>
      </c>
      <c r="G682" s="39">
        <f>+E682/F682</f>
        <v>7.3554</v>
      </c>
      <c r="H682" s="36">
        <v>-183.1215</v>
      </c>
      <c r="I682" s="36">
        <v>268.368</v>
      </c>
      <c r="J682" s="36">
        <v>236.156</v>
      </c>
      <c r="K682" s="36">
        <v>8.306</v>
      </c>
      <c r="L682" s="36">
        <v>-35.1956</v>
      </c>
      <c r="M682" s="25">
        <f t="shared" si="111"/>
        <v>1.9568000000000012</v>
      </c>
      <c r="N682" s="36">
        <v>-37.1524</v>
      </c>
      <c r="O682" s="38">
        <v>0</v>
      </c>
      <c r="P682" s="38">
        <v>0</v>
      </c>
    </row>
    <row r="683" spans="1:16" ht="19.5" customHeight="1" outlineLevel="2">
      <c r="A683" s="34" t="s">
        <v>3</v>
      </c>
      <c r="B683" s="41" t="s">
        <v>514</v>
      </c>
      <c r="C683" s="42">
        <f t="shared" si="100"/>
        <v>535</v>
      </c>
      <c r="D683" s="35" t="s">
        <v>515</v>
      </c>
      <c r="E683" s="36">
        <v>14.025</v>
      </c>
      <c r="F683" s="37">
        <v>10</v>
      </c>
      <c r="G683" s="39">
        <f t="shared" si="99"/>
        <v>1.4025</v>
      </c>
      <c r="H683" s="36">
        <v>-52.608</v>
      </c>
      <c r="I683" s="36">
        <v>13.743</v>
      </c>
      <c r="J683" s="36">
        <v>0</v>
      </c>
      <c r="K683" s="36">
        <v>0</v>
      </c>
      <c r="L683" s="36">
        <v>-1.759</v>
      </c>
      <c r="M683" s="25">
        <f t="shared" si="111"/>
        <v>0</v>
      </c>
      <c r="N683" s="36">
        <v>-1.759</v>
      </c>
      <c r="O683" s="38">
        <v>0</v>
      </c>
      <c r="P683" s="38">
        <v>0</v>
      </c>
    </row>
    <row r="684" spans="1:16" ht="19.5" customHeight="1" outlineLevel="2">
      <c r="A684" s="34" t="s">
        <v>3</v>
      </c>
      <c r="B684" s="41" t="s">
        <v>510</v>
      </c>
      <c r="C684" s="42">
        <f t="shared" si="100"/>
        <v>536</v>
      </c>
      <c r="D684" s="35" t="s">
        <v>511</v>
      </c>
      <c r="E684" s="36">
        <v>180</v>
      </c>
      <c r="F684" s="37">
        <v>10</v>
      </c>
      <c r="G684" s="39">
        <f t="shared" si="99"/>
        <v>18</v>
      </c>
      <c r="H684" s="36">
        <v>218.509</v>
      </c>
      <c r="I684" s="36">
        <v>1168.666</v>
      </c>
      <c r="J684" s="36">
        <v>173.789</v>
      </c>
      <c r="K684" s="36">
        <v>3.264</v>
      </c>
      <c r="L684" s="36">
        <v>21.266</v>
      </c>
      <c r="M684" s="25">
        <f t="shared" si="111"/>
        <v>5.450999999999999</v>
      </c>
      <c r="N684" s="36">
        <v>15.815</v>
      </c>
      <c r="O684" s="38">
        <v>25</v>
      </c>
      <c r="P684" s="38">
        <v>0</v>
      </c>
    </row>
    <row r="685" spans="1:16" ht="19.5" customHeight="1" outlineLevel="2">
      <c r="A685" s="34" t="s">
        <v>3</v>
      </c>
      <c r="B685" s="41" t="s">
        <v>512</v>
      </c>
      <c r="C685" s="42">
        <f t="shared" si="100"/>
        <v>537</v>
      </c>
      <c r="D685" s="35" t="s">
        <v>513</v>
      </c>
      <c r="E685" s="36">
        <v>59.835</v>
      </c>
      <c r="F685" s="37">
        <v>10</v>
      </c>
      <c r="G685" s="39">
        <f t="shared" si="99"/>
        <v>5.9835</v>
      </c>
      <c r="H685" s="36">
        <v>58.748</v>
      </c>
      <c r="I685" s="36">
        <v>64.713</v>
      </c>
      <c r="J685" s="36">
        <v>30.201</v>
      </c>
      <c r="K685" s="36">
        <v>0.016</v>
      </c>
      <c r="L685" s="36">
        <v>0.719</v>
      </c>
      <c r="M685" s="25">
        <f t="shared" si="111"/>
        <v>0.8039999999999999</v>
      </c>
      <c r="N685" s="36">
        <v>-0.085</v>
      </c>
      <c r="O685" s="38">
        <v>0</v>
      </c>
      <c r="P685" s="38">
        <v>0</v>
      </c>
    </row>
    <row r="686" spans="1:16" ht="19.5" customHeight="1" outlineLevel="2">
      <c r="A686" s="34" t="s">
        <v>3</v>
      </c>
      <c r="B686" s="41" t="s">
        <v>6</v>
      </c>
      <c r="C686" s="42">
        <f t="shared" si="100"/>
        <v>538</v>
      </c>
      <c r="D686" s="35" t="s">
        <v>7</v>
      </c>
      <c r="E686" s="36">
        <v>325.242</v>
      </c>
      <c r="F686" s="37">
        <v>10</v>
      </c>
      <c r="G686" s="39">
        <f t="shared" si="99"/>
        <v>32.5242</v>
      </c>
      <c r="H686" s="36">
        <v>923.155</v>
      </c>
      <c r="I686" s="36">
        <v>6066.424</v>
      </c>
      <c r="J686" s="36">
        <v>2563.195</v>
      </c>
      <c r="K686" s="36">
        <v>195.818</v>
      </c>
      <c r="L686" s="36">
        <v>235.063</v>
      </c>
      <c r="M686" s="25">
        <f t="shared" si="111"/>
        <v>79.32999999999998</v>
      </c>
      <c r="N686" s="36">
        <v>155.733</v>
      </c>
      <c r="O686" s="38">
        <v>10</v>
      </c>
      <c r="P686" s="38">
        <v>10</v>
      </c>
    </row>
    <row r="687" spans="1:16" ht="19.5" customHeight="1" outlineLevel="2">
      <c r="A687" s="34" t="s">
        <v>3</v>
      </c>
      <c r="B687" s="41" t="s">
        <v>516</v>
      </c>
      <c r="C687" s="42">
        <f t="shared" si="100"/>
        <v>539</v>
      </c>
      <c r="D687" s="35" t="s">
        <v>517</v>
      </c>
      <c r="E687" s="36">
        <v>505.138</v>
      </c>
      <c r="F687" s="37">
        <v>10</v>
      </c>
      <c r="G687" s="39">
        <f t="shared" si="99"/>
        <v>50.513799999999996</v>
      </c>
      <c r="H687" s="36">
        <v>452.197</v>
      </c>
      <c r="I687" s="36">
        <v>1253.241</v>
      </c>
      <c r="J687" s="36">
        <v>671.766</v>
      </c>
      <c r="K687" s="36">
        <v>13.661</v>
      </c>
      <c r="L687" s="36">
        <v>107.197</v>
      </c>
      <c r="M687" s="25">
        <f t="shared" si="111"/>
        <v>18.88000000000001</v>
      </c>
      <c r="N687" s="36">
        <v>88.317</v>
      </c>
      <c r="O687" s="38">
        <v>10</v>
      </c>
      <c r="P687" s="38">
        <v>0</v>
      </c>
    </row>
    <row r="688" spans="1:16" ht="19.5" customHeight="1" outlineLevel="2">
      <c r="A688" s="34" t="s">
        <v>3</v>
      </c>
      <c r="B688" s="41" t="s">
        <v>902</v>
      </c>
      <c r="C688" s="42">
        <f>+C687+1</f>
        <v>540</v>
      </c>
      <c r="D688" s="35" t="s">
        <v>903</v>
      </c>
      <c r="E688" s="36">
        <v>300</v>
      </c>
      <c r="F688" s="37">
        <v>10</v>
      </c>
      <c r="G688" s="39">
        <f>+E688/F688</f>
        <v>30</v>
      </c>
      <c r="H688" s="36">
        <v>950.236</v>
      </c>
      <c r="I688" s="36">
        <v>2775.973</v>
      </c>
      <c r="J688" s="36">
        <v>1754.302</v>
      </c>
      <c r="K688" s="36">
        <v>20.349</v>
      </c>
      <c r="L688" s="36">
        <v>165.731</v>
      </c>
      <c r="M688" s="25">
        <f>+L688-N688</f>
        <v>50.29299999999999</v>
      </c>
      <c r="N688" s="36">
        <v>115.438</v>
      </c>
      <c r="O688" s="38">
        <v>15</v>
      </c>
      <c r="P688" s="38">
        <v>0</v>
      </c>
    </row>
    <row r="689" spans="1:16" ht="19.5" customHeight="1" outlineLevel="2">
      <c r="A689" s="34" t="s">
        <v>3</v>
      </c>
      <c r="B689" s="41" t="s">
        <v>518</v>
      </c>
      <c r="C689" s="42">
        <f>+C688+1</f>
        <v>541</v>
      </c>
      <c r="D689" s="35" t="s">
        <v>519</v>
      </c>
      <c r="E689" s="36">
        <v>12</v>
      </c>
      <c r="F689" s="37">
        <v>10</v>
      </c>
      <c r="G689" s="39">
        <f>+E689/F689</f>
        <v>1.2</v>
      </c>
      <c r="H689" s="36">
        <v>1.211</v>
      </c>
      <c r="I689" s="36">
        <v>1.388</v>
      </c>
      <c r="J689" s="36">
        <v>0</v>
      </c>
      <c r="K689" s="36">
        <v>0</v>
      </c>
      <c r="L689" s="36">
        <v>0.939</v>
      </c>
      <c r="M689" s="25">
        <f t="shared" si="111"/>
        <v>0.0039999999999998925</v>
      </c>
      <c r="N689" s="36">
        <v>0.935</v>
      </c>
      <c r="O689" s="38">
        <v>6.5</v>
      </c>
      <c r="P689" s="38">
        <v>0</v>
      </c>
    </row>
    <row r="690" spans="1:16" ht="19.5" customHeight="1" outlineLevel="2" thickBot="1">
      <c r="A690" s="34" t="s">
        <v>3</v>
      </c>
      <c r="B690" s="41" t="s">
        <v>520</v>
      </c>
      <c r="C690" s="59">
        <f>+C689+1</f>
        <v>542</v>
      </c>
      <c r="D690" s="60" t="s">
        <v>521</v>
      </c>
      <c r="E690" s="61">
        <v>66</v>
      </c>
      <c r="F690" s="62">
        <v>10</v>
      </c>
      <c r="G690" s="64">
        <f>+E690/F690</f>
        <v>6.6</v>
      </c>
      <c r="H690" s="61">
        <v>101.107</v>
      </c>
      <c r="I690" s="61">
        <v>204.953</v>
      </c>
      <c r="J690" s="61">
        <v>64.419</v>
      </c>
      <c r="K690" s="61">
        <v>1.699</v>
      </c>
      <c r="L690" s="61">
        <v>5.156</v>
      </c>
      <c r="M690" s="25">
        <f t="shared" si="111"/>
        <v>0.7589999999999995</v>
      </c>
      <c r="N690" s="61">
        <v>4.397</v>
      </c>
      <c r="O690" s="63">
        <v>10</v>
      </c>
      <c r="P690" s="63">
        <v>0</v>
      </c>
    </row>
    <row r="691" spans="1:16" ht="19.5" customHeight="1" outlineLevel="1" thickBot="1">
      <c r="A691" s="28" t="s">
        <v>603</v>
      </c>
      <c r="B691" s="26"/>
      <c r="C691" s="70">
        <f>COUNT(C671:C690)</f>
        <v>20</v>
      </c>
      <c r="D691" s="65"/>
      <c r="E691" s="66">
        <f>SUBTOTAL(9,E671:E690)</f>
        <v>2649.1940000000004</v>
      </c>
      <c r="F691" s="67"/>
      <c r="G691" s="69">
        <f aca="true" t="shared" si="112" ref="G691:N691">SUBTOTAL(9,G671:G690)</f>
        <v>264.91940000000005</v>
      </c>
      <c r="H691" s="66">
        <f t="shared" si="112"/>
        <v>4210.4085000000005</v>
      </c>
      <c r="I691" s="66">
        <f t="shared" si="112"/>
        <v>15536.823</v>
      </c>
      <c r="J691" s="66">
        <f t="shared" si="112"/>
        <v>6699.967999999999</v>
      </c>
      <c r="K691" s="66">
        <f t="shared" si="112"/>
        <v>278.059</v>
      </c>
      <c r="L691" s="66">
        <f t="shared" si="112"/>
        <v>632.6413999999999</v>
      </c>
      <c r="M691" s="66">
        <f t="shared" si="112"/>
        <v>190.6388</v>
      </c>
      <c r="N691" s="66">
        <f t="shared" si="112"/>
        <v>442.0026</v>
      </c>
      <c r="O691" s="68"/>
      <c r="P691" s="68"/>
    </row>
    <row r="692" spans="1:16" ht="19.5" customHeight="1">
      <c r="A692" s="28"/>
      <c r="B692" s="26"/>
      <c r="C692" s="27"/>
      <c r="D692" s="28"/>
      <c r="E692" s="29"/>
      <c r="F692" s="30"/>
      <c r="G692" s="56"/>
      <c r="H692" s="29"/>
      <c r="I692" s="29"/>
      <c r="J692" s="29"/>
      <c r="K692" s="29"/>
      <c r="L692" s="29"/>
      <c r="M692" s="29"/>
      <c r="N692" s="29"/>
      <c r="O692" s="31"/>
      <c r="P692" s="31"/>
    </row>
    <row r="693" ht="19.5" customHeight="1"/>
    <row r="694" ht="19.5" customHeight="1">
      <c r="C694" s="85" t="s">
        <v>644</v>
      </c>
    </row>
    <row r="695" ht="19.5" customHeight="1">
      <c r="C695" s="86"/>
    </row>
    <row r="696" ht="19.5" customHeight="1">
      <c r="D696" s="87" t="s">
        <v>645</v>
      </c>
    </row>
    <row r="697" ht="19.5" customHeight="1">
      <c r="D697" s="87" t="s">
        <v>646</v>
      </c>
    </row>
    <row r="698" ht="19.5" customHeight="1">
      <c r="D698" s="87" t="s">
        <v>647</v>
      </c>
    </row>
    <row r="699" ht="19.5" customHeight="1">
      <c r="D699" s="87" t="s">
        <v>648</v>
      </c>
    </row>
    <row r="700" ht="19.5" customHeight="1">
      <c r="D700" s="87" t="s">
        <v>649</v>
      </c>
    </row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</sheetData>
  <printOptions horizontalCentered="1"/>
  <pageMargins left="0.25" right="0" top="1" bottom="1" header="0.5" footer="0.5"/>
  <pageSetup horizontalDpi="600" verticalDpi="600" orientation="landscape" paperSize="9" scale="40" r:id="rId1"/>
  <headerFooter alignWithMargins="0">
    <oddHeader>&amp;R&amp;D</oddHeader>
    <oddFooter>&amp;L&amp;"Arial,Bold"&amp;8D:\EPS\EPS-2004(04-11-2004)[sheet EPS-2004].xls {SULEMAN}&amp;RPage #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NAULAKHA</cp:lastModifiedBy>
  <cp:lastPrinted>2005-06-13T06:15:24Z</cp:lastPrinted>
  <dcterms:created xsi:type="dcterms:W3CDTF">2004-11-04T05:47:35Z</dcterms:created>
  <dcterms:modified xsi:type="dcterms:W3CDTF">2005-06-23T07:14:34Z</dcterms:modified>
  <cp:category/>
  <cp:version/>
  <cp:contentType/>
  <cp:contentStatus/>
</cp:coreProperties>
</file>