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aster Data Entry" sheetId="1" r:id="rId1"/>
  </sheets>
  <definedNames>
    <definedName name="_xlnm.Print_Area" localSheetId="0">'Master Data Entry'!$B$6:$P$812</definedName>
    <definedName name="_xlnm.Print_Titles" localSheetId="0">'Master Data Entry'!$1:$6</definedName>
  </definedNames>
  <calcPr fullCalcOnLoad="1"/>
</workbook>
</file>

<file path=xl/sharedStrings.xml><?xml version="1.0" encoding="utf-8"?>
<sst xmlns="http://schemas.openxmlformats.org/spreadsheetml/2006/main" count="748" uniqueCount="733">
  <si>
    <t>DATA FOR THE YEAR 2005</t>
  </si>
  <si>
    <t>BANK /</t>
  </si>
  <si>
    <t>PROFIT</t>
  </si>
  <si>
    <t>TOTAL</t>
  </si>
  <si>
    <t>ASSETS</t>
  </si>
  <si>
    <t>NUMBER</t>
  </si>
  <si>
    <t>DIVIDEND</t>
  </si>
  <si>
    <t>SR.</t>
  </si>
  <si>
    <t>PAID-UP</t>
  </si>
  <si>
    <t>FACE</t>
  </si>
  <si>
    <t>NOUMBER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</si>
  <si>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</si>
  <si>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</si>
  <si>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</si>
  <si>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</si>
  <si>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</si>
  <si>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</si>
  <si>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</si>
  <si>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</si>
  <si>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</si>
  <si>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</si>
  <si>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</si>
  <si>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</si>
  <si>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</si>
  <si>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</si>
  <si>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</si>
  <si>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</si>
  <si>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</si>
  <si>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</si>
  <si>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</si>
  <si>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</si>
  <si>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</t>
  </si>
  <si>
    <t>CLOSE - END MUTUAL FUND</t>
  </si>
  <si>
    <t>ABAMCO Capital Fund Limited</t>
  </si>
  <si>
    <t>ABAMCO Composite Fund</t>
  </si>
  <si>
    <t xml:space="preserve">ABAMCO Growth Fund </t>
  </si>
  <si>
    <t>ABAMCO Stock Market Fund</t>
  </si>
  <si>
    <t>AKD Index Tracker Fund</t>
  </si>
  <si>
    <t>AL - Meezan Mutual Fund</t>
  </si>
  <si>
    <t>Asian Stock Fund Limited</t>
  </si>
  <si>
    <t>Atlas Fund of Funds</t>
  </si>
  <si>
    <t>BSJS Balance Fund Limited</t>
  </si>
  <si>
    <t>Dominion Stock Fund</t>
  </si>
  <si>
    <t>First Capital Mutual Fund Limited</t>
  </si>
  <si>
    <t>First Dawood Mutual Fund</t>
  </si>
  <si>
    <t>Golden Arrow Selected Stocks Fund Limited  **</t>
  </si>
  <si>
    <t>Investec Mutual Fund</t>
  </si>
  <si>
    <t>Meezan Balanced Fund</t>
  </si>
  <si>
    <t>Pakistan Premier Fund Limited</t>
  </si>
  <si>
    <t>Pakistan Strategic Allocation Fund Limited</t>
  </si>
  <si>
    <t>PICIC Growth Fund</t>
  </si>
  <si>
    <t>PICIC Investment Fund</t>
  </si>
  <si>
    <t>Prudential Stock Funds Limited</t>
  </si>
  <si>
    <t>Safeway Mutual Fund Limited</t>
  </si>
  <si>
    <t>Tri - Star Mutual Fund Limited</t>
  </si>
  <si>
    <t>MODARABAS</t>
  </si>
  <si>
    <t>Al - Noor Modaraba First</t>
  </si>
  <si>
    <t>Al - Zamin Leasing Modaraba</t>
  </si>
  <si>
    <t>Allied Bank Modaraba First</t>
  </si>
  <si>
    <t>B. F. Modaraba</t>
  </si>
  <si>
    <t>BRR International Modaraba</t>
  </si>
  <si>
    <t>Constellation Modaraba First</t>
  </si>
  <si>
    <t>Crescent Standard Modaraba</t>
  </si>
  <si>
    <t>Dadabhoy Modaraba First</t>
  </si>
  <si>
    <t>First Elite Capital Modaraba</t>
  </si>
  <si>
    <t>First Equity Modaraba</t>
  </si>
  <si>
    <t>Fayzan Manufacturing Modaraba</t>
  </si>
  <si>
    <t>First Fidelity Leasing Modaraba</t>
  </si>
  <si>
    <t>Guardian Modaraba</t>
  </si>
  <si>
    <t>Habib Bank Modaraba First</t>
  </si>
  <si>
    <t>Habib Modaraba First  **</t>
  </si>
  <si>
    <t>IBL Modaraba First</t>
  </si>
  <si>
    <t>First Imrooz Modaraba</t>
  </si>
  <si>
    <t>Investec Modaraba 1st</t>
  </si>
  <si>
    <t>Interfund Modaraba 1st</t>
  </si>
  <si>
    <t>Islamic Modaraba 1st</t>
  </si>
  <si>
    <t>Long Term Venture Capital Modaraba</t>
  </si>
  <si>
    <t>First Mehran Modaraba</t>
  </si>
  <si>
    <t>Modaraba Al - Mali</t>
  </si>
  <si>
    <t>Modaraba Al - Tijarah</t>
  </si>
  <si>
    <t>National Bank Modaraba First</t>
  </si>
  <si>
    <t>First Pak Modaraba</t>
  </si>
  <si>
    <t>Paramount Modaraba 1st</t>
  </si>
  <si>
    <t>Prudential Modaraba First</t>
  </si>
  <si>
    <t>First Punjab Modaraba</t>
  </si>
  <si>
    <t>Schon Modaraba</t>
  </si>
  <si>
    <t>Standard Chartered Modaraba</t>
  </si>
  <si>
    <t>Tawakkal Modaraba 1st</t>
  </si>
  <si>
    <t>First Tri - Star Modaraba</t>
  </si>
  <si>
    <t>Second Tri - Star Modaraba</t>
  </si>
  <si>
    <t>Trust Modaraba</t>
  </si>
  <si>
    <t>UDL Modaraba First</t>
  </si>
  <si>
    <t>Unicap Modaraba</t>
  </si>
  <si>
    <t>Unity Modaraba</t>
  </si>
  <si>
    <t>LEASING COMPANIES</t>
  </si>
  <si>
    <t>Asian Leasing Corporation Limited</t>
  </si>
  <si>
    <t>Askari Leasing Limited</t>
  </si>
  <si>
    <t>Capital Assets Leasing Corporation Limited</t>
  </si>
  <si>
    <t>Crescent Leasing Corporation Limited</t>
  </si>
  <si>
    <t>Dadabhoy Leasing Company Limited</t>
  </si>
  <si>
    <t>English Leasing Limited</t>
  </si>
  <si>
    <t>Grays Leasing Limited</t>
  </si>
  <si>
    <t>Interasia Leasing Company Limited</t>
  </si>
  <si>
    <t>International Multi Leasing Corporation Limited</t>
  </si>
  <si>
    <t>National Assets Leasing Corporation Ltd.</t>
  </si>
  <si>
    <t>Natover Lease &amp; Refinance Limited</t>
  </si>
  <si>
    <t>Network Leasing Corporation Limited</t>
  </si>
  <si>
    <t>Orix Leasing Pakistan Limited</t>
  </si>
  <si>
    <t>Pak Gulf Leasing Company Limited</t>
  </si>
  <si>
    <t>Pakistan Industrial &amp; Commercial Leasing Limited</t>
  </si>
  <si>
    <t>Saudi Pak Leasing Limited</t>
  </si>
  <si>
    <t>Security Leasing Corporation Limited</t>
  </si>
  <si>
    <t>Sigma Leasing Corporation Limited</t>
  </si>
  <si>
    <t>Trust Leasing &amp; Investment Bank Limited</t>
  </si>
  <si>
    <t>Union Leasing Limited</t>
  </si>
  <si>
    <t>Universal Leasing Corporation Limited</t>
  </si>
  <si>
    <t>INV. BANKS / INV. COS. / SECURITIES COS.</t>
  </si>
  <si>
    <t>AMZ Venutres Limited</t>
  </si>
  <si>
    <t>Al-Mal Securities &amp; Services Limited</t>
  </si>
  <si>
    <t>Arif Habib Securities Limited</t>
  </si>
  <si>
    <t>Assets Investment Bank Limited</t>
  </si>
  <si>
    <t>Atlas Investment Bank Limited</t>
  </si>
  <si>
    <t>Crescent Standard Investment Bank Limited</t>
  </si>
  <si>
    <t>Escorts Investmen Bank Limited</t>
  </si>
  <si>
    <t>First Capital Securities Corp. Limited</t>
  </si>
  <si>
    <t>First Dawood Investment Bank Limited</t>
  </si>
  <si>
    <t>First International Investment Bank Ltd.</t>
  </si>
  <si>
    <t>First National Equities Limited</t>
  </si>
  <si>
    <t>International Housing Finance Limited</t>
  </si>
  <si>
    <t>Investec Securities Limited</t>
  </si>
  <si>
    <t>Islamic Investment Bank Limited</t>
  </si>
  <si>
    <t>Jahangir Siddiqui Capital Market Limited</t>
  </si>
  <si>
    <t>Jahangir Siddiqui &amp; Company Limited</t>
  </si>
  <si>
    <t>Jahangir Siddiqui Investment Bank Ltd.</t>
  </si>
  <si>
    <t>Javed Omer Vohra &amp; Company Limited</t>
  </si>
  <si>
    <t>Network Microfinance Bank Limited</t>
  </si>
  <si>
    <t>Orix Investment Bank Pakistan Limited</t>
  </si>
  <si>
    <t>P. I. C. I. C.</t>
  </si>
  <si>
    <t>Dawood Capital Management (Pak Venture)</t>
  </si>
  <si>
    <t>Prudential Discount &amp; Guarantee House</t>
  </si>
  <si>
    <t>Prudential Investment Bank</t>
  </si>
  <si>
    <t>Security Investment Bank Limited</t>
  </si>
  <si>
    <t>Trust Securities &amp; Brokerage Limited</t>
  </si>
  <si>
    <t>COMMERCIAL BANKS</t>
  </si>
  <si>
    <t>Allied Bank Limited</t>
  </si>
  <si>
    <t>Askari Commercial Bank Limited</t>
  </si>
  <si>
    <t>Bank Al - Habib  Limited</t>
  </si>
  <si>
    <t>Bank Alfalah Limited</t>
  </si>
  <si>
    <t>Bank of Punjab Limited</t>
  </si>
  <si>
    <t>Mybank Limited (Bolan)</t>
  </si>
  <si>
    <t>Crescent Commercial Bank Limited</t>
  </si>
  <si>
    <t>Faysal Bank Limited</t>
  </si>
  <si>
    <t>KASB Bank Limited</t>
  </si>
  <si>
    <t>Meezan Bank Limited</t>
  </si>
  <si>
    <t>Metropolitan Bank Limited</t>
  </si>
  <si>
    <t>MCB Bank Limited</t>
  </si>
  <si>
    <t>National Bank of Pakistan Limited</t>
  </si>
  <si>
    <t>NIB Bank Limited  (NDLC - IFIC)</t>
  </si>
  <si>
    <t>PICIC Commercial Bank Limited</t>
  </si>
  <si>
    <t>Prime Commercial Bank Limited</t>
  </si>
  <si>
    <t>Saudi Pak Commercial Bank Limited</t>
  </si>
  <si>
    <t>Soneri Bank Limited</t>
  </si>
  <si>
    <t>Union Bank Limited</t>
  </si>
  <si>
    <t>United Bank Limited</t>
  </si>
  <si>
    <t>INSURANCE</t>
  </si>
  <si>
    <t>Adamjee Insurance Company Limited</t>
  </si>
  <si>
    <t>American Life Insurance Co. Limited</t>
  </si>
  <si>
    <t>Asia Insurance Company Limited</t>
  </si>
  <si>
    <t>Askari General Insurance Company Limited</t>
  </si>
  <si>
    <t>Beema Pakistan Limited</t>
  </si>
  <si>
    <t>Business &amp; Industrial Insurance Company Limited</t>
  </si>
  <si>
    <t>Central Insurance Company Limited</t>
  </si>
  <si>
    <t>Century Insurance Company Limited</t>
  </si>
  <si>
    <t>Crescent Star Insurance Company Limited</t>
  </si>
  <si>
    <t>Dadabhoy Insurance Company Limited</t>
  </si>
  <si>
    <t>Delta Insurance Company Limited</t>
  </si>
  <si>
    <t>EFU General Insurance Company Limited</t>
  </si>
  <si>
    <t>EFU Life Assurance Company Limited</t>
  </si>
  <si>
    <t>East West Insurance Company Limited</t>
  </si>
  <si>
    <t>Habib Insurance Company Limited</t>
  </si>
  <si>
    <t>International General Insurance Company Limited</t>
  </si>
  <si>
    <t>Ittefaq General Insurance Company Limited</t>
  </si>
  <si>
    <t>Metropolitan Life Assurance Company Limited</t>
  </si>
  <si>
    <t>Muslim Insurance Company Limited</t>
  </si>
  <si>
    <t>New Jubilee Insurance Company Limited</t>
  </si>
  <si>
    <t>New Jubilee Life Insurance Company Limited</t>
  </si>
  <si>
    <t>Pakistan General Insurance Company Limited</t>
  </si>
  <si>
    <t>Pakistan Guarantee Insurance Company Limited</t>
  </si>
  <si>
    <t>Pak Northern Insurance Company Limited</t>
  </si>
  <si>
    <t>Pakistan Reinsurance Company Limited</t>
  </si>
  <si>
    <t>Platinum Insurance Company Limited</t>
  </si>
  <si>
    <t>Premier Insurance Company Limited</t>
  </si>
  <si>
    <t>Progressive Insurance Company Limited</t>
  </si>
  <si>
    <t>Raja Insurance Company Limited</t>
  </si>
  <si>
    <t>Reliance Insurance Company Limited</t>
  </si>
  <si>
    <t>Shaheen Insurance Company Limited</t>
  </si>
  <si>
    <t>Silver Star Insurance Company Limited</t>
  </si>
  <si>
    <t>Standard Insurance Company Limited</t>
  </si>
  <si>
    <t>Sterling Insurance Company Limited</t>
  </si>
  <si>
    <t>Union Insurance Company of Pakistan Limited</t>
  </si>
  <si>
    <t>United Insurance Company Limited</t>
  </si>
  <si>
    <t>Universal Insurance Company Limited</t>
  </si>
  <si>
    <t>TEXTILE SPINNING</t>
  </si>
  <si>
    <t>Accord Textile Mills Limited</t>
  </si>
  <si>
    <t>Adil Textile Mills Limited</t>
  </si>
  <si>
    <t>Ahmed Spinning Mills Limited</t>
  </si>
  <si>
    <t>Amin Spinning Mills Limited</t>
  </si>
  <si>
    <t>Al-Azhar Textile Mills Limited</t>
  </si>
  <si>
    <t>Al-Qadir Textile Mills Limited</t>
  </si>
  <si>
    <t>Al-Qaim Textile Mills Limited</t>
  </si>
  <si>
    <t>Ali Asghar Textile Mills Limited</t>
  </si>
  <si>
    <t>Allawasaya Textile &amp; Finishing Mills Limited</t>
  </si>
  <si>
    <t>Annoor Textile Mills Limited</t>
  </si>
  <si>
    <t>Apollo Textile Mills Limited</t>
  </si>
  <si>
    <t>Asim Textile Mills Limited</t>
  </si>
  <si>
    <t>Awan Textile Mills Limited</t>
  </si>
  <si>
    <t>Ayesha Textile Mills Limited</t>
  </si>
  <si>
    <t>Azam Textile Mills Limited</t>
  </si>
  <si>
    <t>Azmat Textile Mills Limited</t>
  </si>
  <si>
    <t>Babri Cotton Mills Limited</t>
  </si>
  <si>
    <t>Baig Spinning Mills Limited</t>
  </si>
  <si>
    <t>Bhanero Textile Mills Limited</t>
  </si>
  <si>
    <t>Bilal Fibres Limited</t>
  </si>
  <si>
    <t>Brothers Textile Mills Limited</t>
  </si>
  <si>
    <t>Chakwal Spinning Mills Limited</t>
  </si>
  <si>
    <t>Chaudhry Textile Mills Limited</t>
  </si>
  <si>
    <t>Chenab Textile Mills Limited</t>
  </si>
  <si>
    <t>Crescent Spinning Mills Limited</t>
  </si>
  <si>
    <t>D. M. Textile Mills Limited</t>
  </si>
  <si>
    <t>D. S. Industries Limited</t>
  </si>
  <si>
    <t>Dar-es-Salaam Textile Mills Limited</t>
  </si>
  <si>
    <t>Data Textiles Limited</t>
  </si>
  <si>
    <t>Dawood Fibre Mills Limited</t>
  </si>
  <si>
    <t>Dewan Farooque Spinning Mills Limited</t>
  </si>
  <si>
    <t>Dewan Khalid Textile Mills Limited</t>
  </si>
  <si>
    <t>Dewan Mushtaq Textile Mills Limited</t>
  </si>
  <si>
    <t>Dewan Textile Mills Limited</t>
  </si>
  <si>
    <t>Din Textile Mills Limited</t>
  </si>
  <si>
    <t>Elahi Cotton Mills Limited</t>
  </si>
  <si>
    <t>Ellcot Spinning Mills Limited</t>
  </si>
  <si>
    <t>Fatima Enterprises Limited</t>
  </si>
  <si>
    <t>Fawad Textile Mills Limited</t>
  </si>
  <si>
    <t>Fazal Cloth Mills Limited</t>
  </si>
  <si>
    <t>Fazal Textile Mills Limited</t>
  </si>
  <si>
    <t>Gadoon Textile Mills Limited</t>
  </si>
  <si>
    <t>Glamour Textile Mills Limited</t>
  </si>
  <si>
    <t>Globe Textile Mills (OE) Limited</t>
  </si>
  <si>
    <t>Globe Textile Mills Limited</t>
  </si>
  <si>
    <t>Gulistan Spinning Mills Limited</t>
  </si>
  <si>
    <t>Gulistan Textile Mills Limited</t>
  </si>
  <si>
    <t>Gulshan Spinning Mills Limited</t>
  </si>
  <si>
    <t>Haji Mohammad Ismail Mills Limited</t>
  </si>
  <si>
    <t>Hajra Textile Mills Limited</t>
  </si>
  <si>
    <t>Hala Spinning Mills Limited</t>
  </si>
  <si>
    <t>Harum Textile Mills Limited</t>
  </si>
  <si>
    <t>Ideal Spinning Mills Limited</t>
  </si>
  <si>
    <t>Idrees Textile Mills Limited</t>
  </si>
  <si>
    <t>Indus Dyeing &amp; Manufacturing Company Limited</t>
  </si>
  <si>
    <t>Ishtiaq Textile Mills Limited</t>
  </si>
  <si>
    <t>Island Textile Mills Limited</t>
  </si>
  <si>
    <t>Ittefaq Textile Mills Limited</t>
  </si>
  <si>
    <t>J. A. Textile Mills Limited</t>
  </si>
  <si>
    <t>J. K. Spinning Mills Limited</t>
  </si>
  <si>
    <t>Janana De Malucho Textile Mills Limited</t>
  </si>
  <si>
    <t>Junaid Cotton Mills Limited</t>
  </si>
  <si>
    <t>Karim Cotton Mills Limited</t>
  </si>
  <si>
    <t>Khalid Siraj Textile Mills Limited</t>
  </si>
  <si>
    <t>Khurshid Spinning Mills Limited</t>
  </si>
  <si>
    <t>Kohat Textile Mills Limited</t>
  </si>
  <si>
    <t>Kohinoor Spinning Mills Limited</t>
  </si>
  <si>
    <t>Lafayette Industries Synthetics Limited</t>
  </si>
  <si>
    <t>Landmark Spinning Mills Limited</t>
  </si>
  <si>
    <t>Maqbool Textile Mills Limited</t>
  </si>
  <si>
    <t>Mehr Dastgir Textile Mills Limited</t>
  </si>
  <si>
    <t>Mukhtar Textile Mills Limited</t>
  </si>
  <si>
    <t>N. P. Spinning Mills Limited</t>
  </si>
  <si>
    <t>Nadeem Textile Mills Limited</t>
  </si>
  <si>
    <t>Nagina Cotton Mills Limited</t>
  </si>
  <si>
    <t>Nazir Cotton Mills Limited</t>
  </si>
  <si>
    <t>Noon Textile Mills Limited</t>
  </si>
  <si>
    <t>Norrie Textile Mills Limited</t>
  </si>
  <si>
    <t>Olympia Spinning &amp; Weaving Mills Limited</t>
  </si>
  <si>
    <t>Olympia Textile Mills Limited</t>
  </si>
  <si>
    <t>Premium Textile Mills Limited</t>
  </si>
  <si>
    <t>Qayyum Spinning Mills Limited</t>
  </si>
  <si>
    <t>Quality Textile Mills Limited</t>
  </si>
  <si>
    <t>Ravi Textile Mills Limited</t>
  </si>
  <si>
    <t>Regent Textile Mills Limited</t>
  </si>
  <si>
    <t>Reliance Cotton Spinning Mills Limited</t>
  </si>
  <si>
    <t>Resham Textile Industries Limited</t>
  </si>
  <si>
    <t>Ruby Textile Mills Limited</t>
  </si>
  <si>
    <t>Sahrish Textile Mills Limited</t>
  </si>
  <si>
    <t>Saif Textile Mills Limited</t>
  </si>
  <si>
    <t>Saitex Spinning Mills Limited</t>
  </si>
  <si>
    <t>Sajjad Textile Mills Limited</t>
  </si>
  <si>
    <t>Salfi Textile Mills Limited</t>
  </si>
  <si>
    <t>Sally Textile Mills Limited</t>
  </si>
  <si>
    <t>Salman Noman Enterprises Limited</t>
  </si>
  <si>
    <t>Sana Industries Limited</t>
  </si>
  <si>
    <t>Sargodha Spinning Mills Limited</t>
  </si>
  <si>
    <t>Saritow Spinning Mills Limited</t>
  </si>
  <si>
    <t>Service Industries Textiles Limited</t>
  </si>
  <si>
    <t>Shadab Textile Mills Limited</t>
  </si>
  <si>
    <t>Shadman Cotton Mills Limited</t>
  </si>
  <si>
    <t>Shaheen Cotton Mills Limited</t>
  </si>
  <si>
    <t>Shahpur Textile Mills Limited</t>
  </si>
  <si>
    <t>Shahzad Textile Mills Limited</t>
  </si>
  <si>
    <t>Siftaq International Limited</t>
  </si>
  <si>
    <t>Sind Fine Textile Mills Limited</t>
  </si>
  <si>
    <t>Sunrays Textile Mills Limited</t>
  </si>
  <si>
    <t>Sunshine Cotton Mills Limited</t>
  </si>
  <si>
    <t>Taha Spinning Mills Limited</t>
  </si>
  <si>
    <t>Tariq Cotton Mills Limited</t>
  </si>
  <si>
    <t>Tata Textile Mills Limited</t>
  </si>
  <si>
    <t>Zahidjee Textile Mills Limited</t>
  </si>
  <si>
    <t>TEXTILE WEAVING</t>
  </si>
  <si>
    <t>Al-Jadeed Textile Mills Limited</t>
  </si>
  <si>
    <t>Amazai Textile Mills Limited</t>
  </si>
  <si>
    <t>Apex Fabrics Limited</t>
  </si>
  <si>
    <t>Ashfaq Textile Mills Limited</t>
  </si>
  <si>
    <t>Ayaz Textile Mills Limited</t>
  </si>
  <si>
    <t>Hakkim Textile Mills Limited</t>
  </si>
  <si>
    <t>ICC Textiles Limited</t>
  </si>
  <si>
    <t>Itti Textile Mills Limited</t>
  </si>
  <si>
    <t>Kohinoor Looms Limited</t>
  </si>
  <si>
    <t>Kohinoor Weaving Mills Limited</t>
  </si>
  <si>
    <t>Mohib Exports Limited</t>
  </si>
  <si>
    <t>Nakshbandi Industries Limited</t>
  </si>
  <si>
    <t>Prosperity Weaving Mills Limited</t>
  </si>
  <si>
    <t>Sadoon Textile Mills Limited</t>
  </si>
  <si>
    <t>Saleem Denim Industries Limited</t>
  </si>
  <si>
    <t>Samin Textiles Limited</t>
  </si>
  <si>
    <t>Service Fabrics Limited</t>
  </si>
  <si>
    <t>Shahtaj Textile Mills Limited</t>
  </si>
  <si>
    <t>Yousuf Weaving Mills Limited</t>
  </si>
  <si>
    <t>Zephyr Textiles Limited</t>
  </si>
  <si>
    <t>TEXTILE COMPOSITE</t>
  </si>
  <si>
    <t>Ahmad Hassan Textile Mills Limited</t>
  </si>
  <si>
    <t>Alif Textile Mills Limited</t>
  </si>
  <si>
    <t>Artistic Denim Mills Limited</t>
  </si>
  <si>
    <t>Aruj Garment Accessories Limited</t>
  </si>
  <si>
    <t>Azgard Nine Limited</t>
  </si>
  <si>
    <t>Bahawalpur Textile Mills Limited</t>
  </si>
  <si>
    <t>Blessed Textile Mills Limited</t>
  </si>
  <si>
    <t>Caravan East Fabrics Limited</t>
  </si>
  <si>
    <t>Chenab Limited</t>
  </si>
  <si>
    <t>Colony Sarhad Textile Mills Limited</t>
  </si>
  <si>
    <t>Colony Textile Mills Limited</t>
  </si>
  <si>
    <t>Colony Thal Textile Mills Limited</t>
  </si>
  <si>
    <t>Crescent Textile Mills Limited</t>
  </si>
  <si>
    <t>Dawood Lawrencepur Limited</t>
  </si>
  <si>
    <t>Faisal Spinning Mills Limited</t>
  </si>
  <si>
    <t>Fateh Sports Wear Limited</t>
  </si>
  <si>
    <t>Fateh Textile Mills Limited</t>
  </si>
  <si>
    <t>Ghazi Fabrics International Limited</t>
  </si>
  <si>
    <t>Gul Ahmed Textile Mills Limited</t>
  </si>
  <si>
    <t>Hafiz Textile Mills Limited</t>
  </si>
  <si>
    <t>Hala Enterprises Limited</t>
  </si>
  <si>
    <t>Hamid Textile Mills Limited</t>
  </si>
  <si>
    <t>Husein Industries Limited</t>
  </si>
  <si>
    <t>International Knitwear Limited</t>
  </si>
  <si>
    <t>Ishaq Textile Mills Limited</t>
  </si>
  <si>
    <t>Jubilee Spinning &amp; Weaving Mills Limited</t>
  </si>
  <si>
    <t>Kaiser Arts &amp; Krafts Limited</t>
  </si>
  <si>
    <t>Khyber Textile Mills Limited</t>
  </si>
  <si>
    <t>Kohinoor Industries Limited</t>
  </si>
  <si>
    <t>Kohinoor Textile Mills Limited</t>
  </si>
  <si>
    <t>Libaas Textile Limited</t>
  </si>
  <si>
    <t>Mahmood Textile Mills Limited</t>
  </si>
  <si>
    <t>Masood Textile Mills Limited</t>
  </si>
  <si>
    <t>Mian Textile Mills Limited</t>
  </si>
  <si>
    <t>Modern Textile Mills Limited</t>
  </si>
  <si>
    <t>Mohammed Farooq Textile Mills Limited</t>
  </si>
  <si>
    <t>Mubarak Textile Mills Limited</t>
  </si>
  <si>
    <t>Nina Industries Limited</t>
  </si>
  <si>
    <t>Nishat (Chunian) Limited</t>
  </si>
  <si>
    <t>Nishat Mills Limited</t>
  </si>
  <si>
    <t>Paramount Spinning Mills Limited</t>
  </si>
  <si>
    <t>Quetta Textile Mills Limited</t>
  </si>
  <si>
    <t>Rashid Textile Mills Limited</t>
  </si>
  <si>
    <t>Redco Textiles Limited</t>
  </si>
  <si>
    <t>Reliance Weaving Mills Limited</t>
  </si>
  <si>
    <t>Safa Textile Mills Limited</t>
  </si>
  <si>
    <t>Sapphire Fibres Limited</t>
  </si>
  <si>
    <t>Sapphire Textile Mills Limited</t>
  </si>
  <si>
    <t>Schon Textile Mills Limited</t>
  </si>
  <si>
    <t>Shams Textile Mills Limited</t>
  </si>
  <si>
    <t>Suraj Cotton Mills Limited</t>
  </si>
  <si>
    <t>Taj Textile Mills Limited</t>
  </si>
  <si>
    <t>Tawakkal Garments Limited</t>
  </si>
  <si>
    <t>Towellers Limited</t>
  </si>
  <si>
    <t>Usman Textile Mills Limited</t>
  </si>
  <si>
    <t>Zahur Cotton Mills Limited</t>
  </si>
  <si>
    <t>Zahur Textile Mills Limited</t>
  </si>
  <si>
    <t>WOOLLEN</t>
  </si>
  <si>
    <t>Bannu Woollen Mills Limited</t>
  </si>
  <si>
    <t>Colony Woollen Mills Limited</t>
  </si>
  <si>
    <t>Harnai Woollen Mills Limited</t>
  </si>
  <si>
    <t>Moonlite (Pak) Limited</t>
  </si>
  <si>
    <t>Valika Woollen Mills Limited</t>
  </si>
  <si>
    <t>SYNTHETIC &amp; RAYON</t>
  </si>
  <si>
    <t>Adil Polypropylene Products Limited</t>
  </si>
  <si>
    <t>Al- Abid Silk Mills Limited</t>
  </si>
  <si>
    <t>Dewan Salman Fibre Limited</t>
  </si>
  <si>
    <t>Gatron (Industries) Limited</t>
  </si>
  <si>
    <t>Ibrahim Fibres Limited</t>
  </si>
  <si>
    <t>Indus Polyester Limited</t>
  </si>
  <si>
    <t>Karim Silk Mills Limited</t>
  </si>
  <si>
    <t>Kashmir Polytex Limited</t>
  </si>
  <si>
    <t>Liberty Mills Limited</t>
  </si>
  <si>
    <t>National Fibres Limited</t>
  </si>
  <si>
    <t>National Silk &amp; Rayon Mills Limited</t>
  </si>
  <si>
    <t>Noor Silk Mills Limited</t>
  </si>
  <si>
    <t>Pak Fibre Industries Limited</t>
  </si>
  <si>
    <t>Pakistan Synthetics Limited</t>
  </si>
  <si>
    <t>Polyron Limited</t>
  </si>
  <si>
    <t>Rupali Polyester Limited</t>
  </si>
  <si>
    <t>S. G. Fiber Limited</t>
  </si>
  <si>
    <t>Tawakkal Polyester Limited</t>
  </si>
  <si>
    <t>Tri-Star Polyester Limited</t>
  </si>
  <si>
    <t>JUTE</t>
  </si>
  <si>
    <t>Amin Fabrics Limited</t>
  </si>
  <si>
    <t>Crescent Jute Products Limited</t>
  </si>
  <si>
    <t>Latif Jute Mills Limited</t>
  </si>
  <si>
    <t>Mehran Jute Mills Limited</t>
  </si>
  <si>
    <t>Suhail Jute Mills Limited</t>
  </si>
  <si>
    <t>Thal Limited **</t>
  </si>
  <si>
    <t>SUGAR &amp; ALLIED INDUSTRIES</t>
  </si>
  <si>
    <t>Adam Sugar Mills Limited</t>
  </si>
  <si>
    <t>Al-Abbas Sugar Mills Limited</t>
  </si>
  <si>
    <t>Al-Asif Sugar Mills Limited</t>
  </si>
  <si>
    <t>Al-Noor Sugar Mills Limited</t>
  </si>
  <si>
    <t>Ansari Sugar Mills Limited</t>
  </si>
  <si>
    <t>Baba Farid Sugar Mills Limited</t>
  </si>
  <si>
    <t>Bawany Sugar Mills Limited</t>
  </si>
  <si>
    <t>Chashma Sugar Mills Limited</t>
  </si>
  <si>
    <t>Crescent Sugar Mills &amp; Distillery Limited</t>
  </si>
  <si>
    <t>Dewan Sugar Mills Limited</t>
  </si>
  <si>
    <t>Faran Sugar Mills Limited</t>
  </si>
  <si>
    <t>Fecto Sugar Mills Limited</t>
  </si>
  <si>
    <t>Frontier Sugar Mills &amp; Distillery Limited</t>
  </si>
  <si>
    <t>Habib ADM Limited **</t>
  </si>
  <si>
    <t>Habib Sugar Mills Limited **</t>
  </si>
  <si>
    <t>Haseeb Waqas Sugar Mills Limited</t>
  </si>
  <si>
    <t>Husein Sugar Mills Limited</t>
  </si>
  <si>
    <t>J. D. W. Sugar Mills Limited</t>
  </si>
  <si>
    <t>Khairpur Sugar Mills Limited</t>
  </si>
  <si>
    <t>Kohinoor Sugar Mills Limited</t>
  </si>
  <si>
    <t>Mehran Sugar Mills Limited</t>
  </si>
  <si>
    <t>Mian Mohammed Sugar Mills Limited</t>
  </si>
  <si>
    <t>Mirpurkhas Sugar Mills Limited</t>
  </si>
  <si>
    <t>Mirza Sugar Mills Limited</t>
  </si>
  <si>
    <t>Noon Sugar Mills Limited</t>
  </si>
  <si>
    <t>Pangrio Sugar Mills Limited</t>
  </si>
  <si>
    <t>Premier Sugar Mills &amp; Distillery Company Limited</t>
  </si>
  <si>
    <t>Sakrand Sugar Mills Limited</t>
  </si>
  <si>
    <t>Sanghar Sugar Mills Limited</t>
  </si>
  <si>
    <t>Saleem Sugar Mills Limited</t>
  </si>
  <si>
    <t>Shahmurad Sugar Mills Limited</t>
  </si>
  <si>
    <t>Shahtaj Sugar Mills Limited</t>
  </si>
  <si>
    <t>Shakarganj Mills Limited</t>
  </si>
  <si>
    <t>Sindh Abadgar's Sugar Mills Limited</t>
  </si>
  <si>
    <t>Tandlianwala Sugar Mills Limited</t>
  </si>
  <si>
    <t>The Thal Industries Corporation Limited</t>
  </si>
  <si>
    <t>United Sugar Mills Limited</t>
  </si>
  <si>
    <t>CEMENT</t>
  </si>
  <si>
    <t>Attock Cement Pakistan Limited</t>
  </si>
  <si>
    <t>Bestway Cement Limited</t>
  </si>
  <si>
    <t>Pakistan Cement Company Limited (Chakwal)</t>
  </si>
  <si>
    <t>Cherat Cement Company Limited</t>
  </si>
  <si>
    <t>D. G. Khan Cement Company Limited</t>
  </si>
  <si>
    <t>Dadabhoy Cement Industries Limited</t>
  </si>
  <si>
    <t>Dandot Cement Company Limited</t>
  </si>
  <si>
    <t>Al-Abbas Cement Industries Limited</t>
  </si>
  <si>
    <t>Fauji Cement Company Limited</t>
  </si>
  <si>
    <t>Fecto Cement Limited</t>
  </si>
  <si>
    <t>Gharibwal Cement Limited</t>
  </si>
  <si>
    <t>Javedan Cement Limited</t>
  </si>
  <si>
    <t>Kohat Cement Limited</t>
  </si>
  <si>
    <t>Lucky Cement Limited</t>
  </si>
  <si>
    <t>Maple Leaf Cement Factory Limited</t>
  </si>
  <si>
    <t>Mustehkam Cement Limited</t>
  </si>
  <si>
    <t>Pakistan Slag Cement Ind. Limited</t>
  </si>
  <si>
    <t>Dewan Cement Limited  (Pakland)</t>
  </si>
  <si>
    <t>Pioneer Cement Limited</t>
  </si>
  <si>
    <t>Dewan Hattar Cement Limited  (Saadi)</t>
  </si>
  <si>
    <t>Zeal-Pak Cement Factory Limited</t>
  </si>
  <si>
    <t>TOBACCO</t>
  </si>
  <si>
    <t>Khyber Tobacco Company Limited</t>
  </si>
  <si>
    <t>Lakson Tobacco Company Limited</t>
  </si>
  <si>
    <t>Pakistan Tobacco Company Limited</t>
  </si>
  <si>
    <t>Sarhad Cigrate Ind. Ltd. **</t>
  </si>
  <si>
    <t>Tobacco International Limited</t>
  </si>
  <si>
    <t>REFINERY</t>
  </si>
  <si>
    <t>Attock Refinery Limited</t>
  </si>
  <si>
    <t>Bosicor Pakistan Limited</t>
  </si>
  <si>
    <t>National Refinery Limited</t>
  </si>
  <si>
    <t>Pakistan Refinery Limited</t>
  </si>
  <si>
    <t>POWER GENERATION &amp; DISTRIBUTION</t>
  </si>
  <si>
    <t>Altern Energy Limited</t>
  </si>
  <si>
    <t>Genertech Pakistan Limited</t>
  </si>
  <si>
    <t>The Hub Power Company Limited</t>
  </si>
  <si>
    <t>Ideal Energy Limited</t>
  </si>
  <si>
    <t>Japan Power Generation  Limited</t>
  </si>
  <si>
    <t>Kot Addu Power Company Limited</t>
  </si>
  <si>
    <t>Karachi Electric Supply Corporation Limited</t>
  </si>
  <si>
    <t>Kohinoor Energy Limited</t>
  </si>
  <si>
    <t>Kohinoor Power Company Limited</t>
  </si>
  <si>
    <t>S. G. Power Limited</t>
  </si>
  <si>
    <t>Sitara Energy Limited</t>
  </si>
  <si>
    <t>Southern Electric Power Company Limited</t>
  </si>
  <si>
    <t>Tri - Star Power Company Limited</t>
  </si>
  <si>
    <t>OIL &amp; GAS MARKETING COMPANIES</t>
  </si>
  <si>
    <t>Attock Petroleum Limited</t>
  </si>
  <si>
    <t>Haroon Oils Limited</t>
  </si>
  <si>
    <t>Pakistan State Oil Company Limited</t>
  </si>
  <si>
    <t>Shell Gas LPG (Pakistan) Limited</t>
  </si>
  <si>
    <t>Shell Pakistan Limited</t>
  </si>
  <si>
    <t>Sui Northern Gas Pipeline Limited</t>
  </si>
  <si>
    <t>Sui Southern Gas Company Limited</t>
  </si>
  <si>
    <t>OIL &amp; GAS EXPLORATION COMPANIES</t>
  </si>
  <si>
    <t>Mari Gas Company Limited</t>
  </si>
  <si>
    <t>Oil &amp; Gas Development Co. Ltd.</t>
  </si>
  <si>
    <t>Pakistan Oilfields Limited</t>
  </si>
  <si>
    <t>Pakistan Petroleum Limited</t>
  </si>
  <si>
    <t>ENGINEERING</t>
  </si>
  <si>
    <t>Ados Pakistan Limited</t>
  </si>
  <si>
    <t>Bolan Castings Limited</t>
  </si>
  <si>
    <t>Crescent Steel &amp; Allied Products Limited</t>
  </si>
  <si>
    <t>Dadex Eternit Limited</t>
  </si>
  <si>
    <t>Gauhar Engineering Company Limited</t>
  </si>
  <si>
    <t>Huffaz Seamless Pipe Industries</t>
  </si>
  <si>
    <t>International Industries Limited</t>
  </si>
  <si>
    <t>KSB Pumps Company Limited</t>
  </si>
  <si>
    <t>Metropolitan Steel Corporation Limited</t>
  </si>
  <si>
    <t>Pakistan Engineering Company Limited</t>
  </si>
  <si>
    <t>Quality Steel Works Limited</t>
  </si>
  <si>
    <t>Sazgar Engineering Works Limited</t>
  </si>
  <si>
    <t>Taxila Engineering Company Ltd.</t>
  </si>
  <si>
    <t>AUTOMOBILE ASSEMBLER</t>
  </si>
  <si>
    <t>Al-Ghazi Tractors Limited</t>
  </si>
  <si>
    <t>Atlas Honda Limited</t>
  </si>
  <si>
    <t>Dewan Farooque Motors Limited</t>
  </si>
  <si>
    <t>Ghandhara Industries Limited</t>
  </si>
  <si>
    <t>Ghandhara Nissan Limited</t>
  </si>
  <si>
    <t>Ghani Automobile Industries Limited</t>
  </si>
  <si>
    <t>Hinopak Motors Limited</t>
  </si>
  <si>
    <t>Honda Atlas Cars Pakistan Limited</t>
  </si>
  <si>
    <t>Indus Motor Company Limited</t>
  </si>
  <si>
    <t>Millat Tractors Limited</t>
  </si>
  <si>
    <t>Pak Suzuki Motor Company Limited</t>
  </si>
  <si>
    <t>Saif Nadeem Kawasaki Company Limited</t>
  </si>
  <si>
    <t>Suzuki Motorcycles Pakistan Limited</t>
  </si>
  <si>
    <t>AUTOMOBILE PARTS &amp; ACCESSORIES</t>
  </si>
  <si>
    <t>Agriautos Industries Limited  **</t>
  </si>
  <si>
    <t>Allwin Engineering Industries</t>
  </si>
  <si>
    <t>Atlas Battery Limited</t>
  </si>
  <si>
    <t>Automotive Battery Company Limited</t>
  </si>
  <si>
    <t>Baluchistan Wheels Limited</t>
  </si>
  <si>
    <t>Bela Automotives Limited</t>
  </si>
  <si>
    <t>Bela Engineering Company Limited</t>
  </si>
  <si>
    <t>Dewan Automotive Engineering Limited</t>
  </si>
  <si>
    <t>Exide Pakistan Limited</t>
  </si>
  <si>
    <t>General Tyre &amp; Rubber Company of Pakistan Ltd.</t>
  </si>
  <si>
    <t>Taga Pakistan Limited</t>
  </si>
  <si>
    <t>Transmission Engineering Company Limited</t>
  </si>
  <si>
    <t>CABLE &amp; ELECTRICAL GOODS</t>
  </si>
  <si>
    <t>Casspak Industries Limited</t>
  </si>
  <si>
    <t>Climax Engineering Company Limited</t>
  </si>
  <si>
    <t>Johnson &amp; Phillips (Pakistan) Limited</t>
  </si>
  <si>
    <t>Myfip Video Industries Limited</t>
  </si>
  <si>
    <t>Pak Telephone Cables Limited</t>
  </si>
  <si>
    <t>Pakistan Cables Limited</t>
  </si>
  <si>
    <t>Pak Elektron Limited</t>
  </si>
  <si>
    <t>Siemens Pakistan Engineering Co. Limited</t>
  </si>
  <si>
    <t>Singer Pakistan Limited</t>
  </si>
  <si>
    <t>TRANSPORT</t>
  </si>
  <si>
    <t>Pakistan International Container Terminal Ltd.</t>
  </si>
  <si>
    <t>Pakistan International Airline Corporation Limited</t>
  </si>
  <si>
    <t>Pakistan National Shipping Corporation Ltd.</t>
  </si>
  <si>
    <t>Pan Islamic Steamship Limited</t>
  </si>
  <si>
    <t>Tri - Star Shipping Lines Limited</t>
  </si>
  <si>
    <t>TECHNOLOGY &amp; COMMUNICATION</t>
  </si>
  <si>
    <t>CallMate Telips Telecom Limited</t>
  </si>
  <si>
    <t>Eye Television Network Limited</t>
  </si>
  <si>
    <t>NetSol Technologies Limited</t>
  </si>
  <si>
    <t>Pakistan Telecommunication Company Ltd.</t>
  </si>
  <si>
    <t>Pak Datacom Limited</t>
  </si>
  <si>
    <t>Southern Networks Limited</t>
  </si>
  <si>
    <t>Telecard Limited</t>
  </si>
  <si>
    <t>TRG Pakistan Limited</t>
  </si>
  <si>
    <t>WorldCall BroadBand Limited</t>
  </si>
  <si>
    <t>WorldCALL Communication Ltd.</t>
  </si>
  <si>
    <t>WorldCall Telecom Limited</t>
  </si>
  <si>
    <t>WorldCall Multimedia Limited</t>
  </si>
  <si>
    <t>FERTILIZER</t>
  </si>
  <si>
    <t>Dawood Hercules Chemicals Limited</t>
  </si>
  <si>
    <t>Engro Chemical Pakistan Limited</t>
  </si>
  <si>
    <t>Fauji Fertilizer Bin Qasim Limited</t>
  </si>
  <si>
    <t>Fauji Fertilizer Company Limited</t>
  </si>
  <si>
    <t>PHARMACEUTICALS</t>
  </si>
  <si>
    <t>Abbott Laboratories Pakistan Limited</t>
  </si>
  <si>
    <t>Sanofi-Aventis Pakistan Limited</t>
  </si>
  <si>
    <t>Ferozsons Laboratories Limited</t>
  </si>
  <si>
    <t>GlaxoSmithKline Pakistan Limited</t>
  </si>
  <si>
    <t>Highnoon Laboratories Limited</t>
  </si>
  <si>
    <t>Otsuka Pakistan Limited</t>
  </si>
  <si>
    <t>Searle Pakistan Limited</t>
  </si>
  <si>
    <t>Wyeth Pakistan Limited</t>
  </si>
  <si>
    <t>CHEMICAL</t>
  </si>
  <si>
    <t>Bawany Air Products Limited</t>
  </si>
  <si>
    <t>Berger Paints Pakistan Limited</t>
  </si>
  <si>
    <t>Biafo Industries Limited</t>
  </si>
  <si>
    <t>BOC Pakistan Limited</t>
  </si>
  <si>
    <t>Buxly Paints Limited</t>
  </si>
  <si>
    <t>Clariant Pakistan Limited</t>
  </si>
  <si>
    <t>Colgate - Palmolive Pakistan Limited</t>
  </si>
  <si>
    <t>Data Agro Limited</t>
  </si>
  <si>
    <t>Dynea Pakistan Limited **</t>
  </si>
  <si>
    <t>ICI Pakistan Limited</t>
  </si>
  <si>
    <t>Ittehad Chemicals Limited</t>
  </si>
  <si>
    <t>Kausar Paints Limited</t>
  </si>
  <si>
    <t>Leiner Pakistan Gelatine Limited</t>
  </si>
  <si>
    <t>Nimir Industrial Chemicals Ltd.</t>
  </si>
  <si>
    <t>Nimir Resins Limited</t>
  </si>
  <si>
    <t>Pakistan Gum &amp; Chemicals Limited</t>
  </si>
  <si>
    <t>Pakistan PTA Limited</t>
  </si>
  <si>
    <t>Pakistan PVC Limited</t>
  </si>
  <si>
    <t>Sardar Chemical Industries Limited</t>
  </si>
  <si>
    <t>Shaffi Chemical Industries Limited</t>
  </si>
  <si>
    <t>Sind Alkalis Limited</t>
  </si>
  <si>
    <t>Sitara Chemical Industries Limited</t>
  </si>
  <si>
    <t>Wah Noble Chemicals Limited</t>
  </si>
  <si>
    <t>PAPER &amp; BOARD</t>
  </si>
  <si>
    <t>Abson Industries Limited</t>
  </si>
  <si>
    <t>Baluchistan Particle Board **</t>
  </si>
  <si>
    <t>Central Forest Products Limited</t>
  </si>
  <si>
    <t>Century Paper &amp; Board Mills Limited</t>
  </si>
  <si>
    <t>Cherat Papersack Limited</t>
  </si>
  <si>
    <t>Crescent Boards Limited</t>
  </si>
  <si>
    <t>Dadabhoy Sack Limited</t>
  </si>
  <si>
    <t>Merit Packaging Limited</t>
  </si>
  <si>
    <t>Packages Limited</t>
  </si>
  <si>
    <t>Pakistan Paper Products Limited</t>
  </si>
  <si>
    <t>Pakistan Papersack Corporation Limited **</t>
  </si>
  <si>
    <t>Security Paper Limited</t>
  </si>
  <si>
    <t>VANASPATI &amp; ALLIED INDUSTRIES</t>
  </si>
  <si>
    <t>Associated Industries Limited</t>
  </si>
  <si>
    <t>Extraction (Pakistan) Limited</t>
  </si>
  <si>
    <t>Fazal Vegetable Ghee Mills Limited</t>
  </si>
  <si>
    <t>Kakakhel Pakistan Limited</t>
  </si>
  <si>
    <t>Kashmir Edible Oils Limited</t>
  </si>
  <si>
    <t>Morafco Industries Limited</t>
  </si>
  <si>
    <t>Muslim Ghee Mills Limited</t>
  </si>
  <si>
    <t>Pak Ghee Mills Limited</t>
  </si>
  <si>
    <t>Punjab Oil Mills Limited</t>
  </si>
  <si>
    <t>S. S. Oil Mills Limited</t>
  </si>
  <si>
    <t>Suraj Ghee Mills Limited</t>
  </si>
  <si>
    <t>Universal Oil Mills Limited</t>
  </si>
  <si>
    <t>Wazir Ali Industries Limited</t>
  </si>
  <si>
    <t>LEATHER &amp; TANNERIES</t>
  </si>
  <si>
    <t>Bata Pakistan Limited</t>
  </si>
  <si>
    <t>Fateh Industries Limited</t>
  </si>
  <si>
    <t>Leather Up Limited</t>
  </si>
  <si>
    <t>Pak Leather Crafts Limited</t>
  </si>
  <si>
    <t>Service (Shoe) Industries Limited</t>
  </si>
  <si>
    <t>FOOD &amp; PERSONAL CARE PRODUCTS</t>
  </si>
  <si>
    <t>Clover Pakistan Limited</t>
  </si>
  <si>
    <t>Gillette Pakistan Limited</t>
  </si>
  <si>
    <t>Goodluck Industries Limited</t>
  </si>
  <si>
    <t>Indus Fruit Products Limited</t>
  </si>
  <si>
    <t>Ismail Industries Limited</t>
  </si>
  <si>
    <t>Mitchell's Fruit Farms Limited</t>
  </si>
  <si>
    <t>Mubarik Dairies Limited</t>
  </si>
  <si>
    <t>Murree Brewery Company Limited</t>
  </si>
  <si>
    <t>National Foods Limited</t>
  </si>
  <si>
    <t>Nestle Pakistan Limited</t>
  </si>
  <si>
    <t>Noon Pakistan Limited</t>
  </si>
  <si>
    <t>Pakistan Dairies Limited</t>
  </si>
  <si>
    <t>Quice Food Industries Limited</t>
  </si>
  <si>
    <t>Rafhan Bestfoods Limited</t>
  </si>
  <si>
    <t>Rafhan Maize Products Limited</t>
  </si>
  <si>
    <t>Shezan International Limited</t>
  </si>
  <si>
    <t>Shield Corporation Limited</t>
  </si>
  <si>
    <t>Treet Corporation Limited</t>
  </si>
  <si>
    <t>Unilever Pakistan Limited</t>
  </si>
  <si>
    <t>Uqab Breeding Farms Limited</t>
  </si>
  <si>
    <t>Zulfeqar Industries Limited</t>
  </si>
  <si>
    <t>GLASS &amp; CERAMICS</t>
  </si>
  <si>
    <t>Baluchistan Glass Ltd. **</t>
  </si>
  <si>
    <t>Emco Industries Limited</t>
  </si>
  <si>
    <t>Frontier Ceramics Limited</t>
  </si>
  <si>
    <t>Ghani Glass Limited</t>
  </si>
  <si>
    <t>Ghulam Muhammad Dadabhoy Limited</t>
  </si>
  <si>
    <t>Karam Ceramics Limited</t>
  </si>
  <si>
    <t>Medi Glass Limited</t>
  </si>
  <si>
    <t>Regal Ceramics Limited</t>
  </si>
  <si>
    <t>Shabbir Tiles &amp; Ceramics Limited **</t>
  </si>
  <si>
    <t>Tariq Glass Industries Limited</t>
  </si>
  <si>
    <t>MISCELLANEOUS</t>
  </si>
  <si>
    <t>AKD Capital Limited</t>
  </si>
  <si>
    <t>Al - Khair Gadoon Limited</t>
  </si>
  <si>
    <t>Arpak International Investments Limited</t>
  </si>
  <si>
    <t>Diamond Industries Limited</t>
  </si>
  <si>
    <t>Dreamworld Limited</t>
  </si>
  <si>
    <t>EcoPack Limited</t>
  </si>
  <si>
    <t>Gammon Pakistan Limited</t>
  </si>
  <si>
    <t>Grays of Cambridge Pakistan Limited</t>
  </si>
  <si>
    <t>Haji Dossa Limited</t>
  </si>
  <si>
    <t>Hashimi Can Company Limited</t>
  </si>
  <si>
    <t>Hayderi Construction Company Limited</t>
  </si>
  <si>
    <t>MacPack Films Limited</t>
  </si>
  <si>
    <t>Mandviwalla Mauser Plastic Industries Limited</t>
  </si>
  <si>
    <t>M. L. C.</t>
  </si>
  <si>
    <t>Mineral Grinding Mills Limited</t>
  </si>
  <si>
    <t>Dadabhoy Construction &amp; Technology Ltd.</t>
  </si>
  <si>
    <t>Pakistan Hotels Developers Limited</t>
  </si>
  <si>
    <t>Pakistan House International Limited</t>
  </si>
  <si>
    <t>Pakistan Services Limited</t>
  </si>
  <si>
    <t>Shifa International Hospitals Limited</t>
  </si>
  <si>
    <t>Siddiqsons Tin Plate Limited</t>
  </si>
  <si>
    <t>Syed Match Company Limited</t>
  </si>
  <si>
    <t>Tawakkal Limited</t>
  </si>
  <si>
    <t>Tri-Pack Films Limited</t>
  </si>
  <si>
    <t>Turbo Tec Limited</t>
  </si>
  <si>
    <t>UDL Industries Limited</t>
  </si>
  <si>
    <t>United Distributors Pakistan Limited</t>
  </si>
  <si>
    <t>NOTE :</t>
  </si>
  <si>
    <t>Face Value Rs. 3.50/= per share</t>
  </si>
  <si>
    <t>Face Value Rs. 4/= per share</t>
  </si>
  <si>
    <t>Face Value Rs. 5/= per share</t>
  </si>
  <si>
    <t>Face Value Rs. 50/= per share</t>
  </si>
  <si>
    <t>Face Value Rs. 100/= per share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</si>
</sst>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_);[Red]\(#,##0.000\)"/>
    <numFmt numFmtId="166" formatCode="#,##0.0_);[Red]\(#,##0.0\)"/>
    <numFmt numFmtId="167" formatCode="0.0%"/>
    <numFmt numFmtId="168" formatCode="[$-409]dddd\,\ mmmm\ dd\,\ yyyy"/>
    <numFmt numFmtId="169" formatCode="[$-409]dd\-mmm\-yy;@"/>
  </numFmts>
  <fonts count="1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2" borderId="1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/>
    </xf>
    <xf numFmtId="165" fontId="8" fillId="2" borderId="2" xfId="0" applyNumberFormat="1" applyFont="1" applyFill="1" applyBorder="1" applyAlignment="1">
      <alignment/>
    </xf>
    <xf numFmtId="38" fontId="2" fillId="2" borderId="2" xfId="0" applyNumberFormat="1" applyFont="1" applyFill="1" applyBorder="1" applyAlignment="1">
      <alignment/>
    </xf>
    <xf numFmtId="164" fontId="9" fillId="2" borderId="2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38" fontId="2" fillId="2" borderId="4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/>
    </xf>
    <xf numFmtId="38" fontId="2" fillId="2" borderId="5" xfId="0" applyNumberFormat="1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12" fillId="2" borderId="3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38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/>
    </xf>
    <xf numFmtId="165" fontId="14" fillId="0" borderId="8" xfId="0" applyNumberFormat="1" applyFont="1" applyBorder="1" applyAlignment="1">
      <alignment/>
    </xf>
    <xf numFmtId="38" fontId="14" fillId="0" borderId="8" xfId="0" applyNumberFormat="1" applyFont="1" applyBorder="1" applyAlignment="1">
      <alignment/>
    </xf>
    <xf numFmtId="165" fontId="15" fillId="0" borderId="8" xfId="0" applyNumberFormat="1" applyFont="1" applyBorder="1" applyAlignment="1">
      <alignment/>
    </xf>
    <xf numFmtId="165" fontId="14" fillId="0" borderId="8" xfId="0" applyNumberFormat="1" applyFont="1" applyBorder="1" applyAlignment="1">
      <alignment/>
    </xf>
    <xf numFmtId="165" fontId="15" fillId="0" borderId="8" xfId="0" applyNumberFormat="1" applyFont="1" applyBorder="1" applyAlignment="1">
      <alignment/>
    </xf>
    <xf numFmtId="40" fontId="14" fillId="0" borderId="8" xfId="0" applyNumberFormat="1" applyFont="1" applyBorder="1" applyAlignment="1">
      <alignment/>
    </xf>
    <xf numFmtId="40" fontId="15" fillId="0" borderId="8" xfId="0" applyNumberFormat="1" applyFont="1" applyBorder="1" applyAlignment="1">
      <alignment/>
    </xf>
    <xf numFmtId="37" fontId="15" fillId="0" borderId="8" xfId="0" applyNumberFormat="1" applyFont="1" applyBorder="1" applyAlignment="1">
      <alignment/>
    </xf>
    <xf numFmtId="38" fontId="14" fillId="0" borderId="9" xfId="0" applyNumberFormat="1" applyFont="1" applyBorder="1" applyAlignment="1">
      <alignment/>
    </xf>
    <xf numFmtId="0" fontId="13" fillId="0" borderId="1" xfId="0" applyFont="1" applyBorder="1" applyAlignment="1">
      <alignment/>
    </xf>
    <xf numFmtId="165" fontId="14" fillId="0" borderId="1" xfId="0" applyNumberFormat="1" applyFont="1" applyBorder="1" applyAlignment="1">
      <alignment/>
    </xf>
    <xf numFmtId="38" fontId="14" fillId="0" borderId="1" xfId="0" applyNumberFormat="1" applyFont="1" applyBorder="1" applyAlignment="1">
      <alignment/>
    </xf>
    <xf numFmtId="165" fontId="15" fillId="0" borderId="1" xfId="0" applyNumberFormat="1" applyFont="1" applyBorder="1" applyAlignment="1">
      <alignment/>
    </xf>
    <xf numFmtId="38" fontId="13" fillId="0" borderId="1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/>
    </xf>
    <xf numFmtId="40" fontId="14" fillId="0" borderId="1" xfId="0" applyNumberFormat="1" applyFont="1" applyBorder="1" applyAlignment="1">
      <alignment/>
    </xf>
    <xf numFmtId="0" fontId="13" fillId="0" borderId="8" xfId="0" applyFont="1" applyBorder="1" applyAlignment="1">
      <alignment horizontal="center"/>
    </xf>
    <xf numFmtId="165" fontId="13" fillId="0" borderId="8" xfId="0" applyNumberFormat="1" applyFont="1" applyBorder="1" applyAlignment="1">
      <alignment/>
    </xf>
    <xf numFmtId="165" fontId="16" fillId="0" borderId="8" xfId="0" applyNumberFormat="1" applyFont="1" applyBorder="1" applyAlignment="1">
      <alignment/>
    </xf>
    <xf numFmtId="40" fontId="14" fillId="0" borderId="10" xfId="0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165" fontId="14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4" fillId="0" borderId="2" xfId="0" applyNumberFormat="1" applyFont="1" applyBorder="1" applyAlignment="1">
      <alignment/>
    </xf>
    <xf numFmtId="165" fontId="14" fillId="0" borderId="7" xfId="0" applyNumberFormat="1" applyFont="1" applyBorder="1" applyAlignment="1">
      <alignment/>
    </xf>
    <xf numFmtId="165" fontId="15" fillId="0" borderId="1" xfId="0" applyNumberFormat="1" applyFont="1" applyBorder="1" applyAlignment="1">
      <alignment/>
    </xf>
    <xf numFmtId="40" fontId="14" fillId="0" borderId="2" xfId="0" applyNumberFormat="1" applyFont="1" applyBorder="1" applyAlignment="1">
      <alignment/>
    </xf>
    <xf numFmtId="40" fontId="15" fillId="0" borderId="2" xfId="0" applyNumberFormat="1" applyFont="1" applyBorder="1" applyAlignment="1">
      <alignment/>
    </xf>
    <xf numFmtId="37" fontId="15" fillId="0" borderId="2" xfId="0" applyNumberFormat="1" applyFont="1" applyBorder="1" applyAlignment="1">
      <alignment/>
    </xf>
    <xf numFmtId="0" fontId="17" fillId="2" borderId="3" xfId="0" applyFont="1" applyFill="1" applyBorder="1" applyAlignment="1">
      <alignment horizontal="center"/>
    </xf>
    <xf numFmtId="165" fontId="14" fillId="0" borderId="3" xfId="0" applyNumberFormat="1" applyFont="1" applyBorder="1" applyAlignment="1">
      <alignment/>
    </xf>
    <xf numFmtId="165" fontId="14" fillId="0" borderId="4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5" fillId="0" borderId="3" xfId="0" applyNumberFormat="1" applyFont="1" applyBorder="1" applyAlignment="1">
      <alignment/>
    </xf>
    <xf numFmtId="40" fontId="14" fillId="0" borderId="4" xfId="0" applyNumberFormat="1" applyFont="1" applyBorder="1" applyAlignment="1">
      <alignment/>
    </xf>
    <xf numFmtId="40" fontId="15" fillId="0" borderId="4" xfId="0" applyNumberFormat="1" applyFont="1" applyBorder="1" applyAlignment="1">
      <alignment/>
    </xf>
    <xf numFmtId="165" fontId="15" fillId="0" borderId="4" xfId="0" applyNumberFormat="1" applyFont="1" applyBorder="1" applyAlignment="1">
      <alignment/>
    </xf>
    <xf numFmtId="37" fontId="15" fillId="0" borderId="4" xfId="0" applyNumberFormat="1" applyFont="1" applyBorder="1" applyAlignment="1">
      <alignment/>
    </xf>
    <xf numFmtId="165" fontId="15" fillId="0" borderId="5" xfId="0" applyNumberFormat="1" applyFont="1" applyBorder="1" applyAlignment="1">
      <alignment/>
    </xf>
    <xf numFmtId="165" fontId="16" fillId="0" borderId="12" xfId="0" applyNumberFormat="1" applyFont="1" applyBorder="1" applyAlignment="1">
      <alignment/>
    </xf>
    <xf numFmtId="40" fontId="14" fillId="0" borderId="9" xfId="0" applyNumberFormat="1" applyFont="1" applyBorder="1" applyAlignment="1">
      <alignment/>
    </xf>
    <xf numFmtId="40" fontId="15" fillId="0" borderId="9" xfId="0" applyNumberFormat="1" applyFont="1" applyBorder="1" applyAlignment="1">
      <alignment/>
    </xf>
    <xf numFmtId="37" fontId="15" fillId="0" borderId="9" xfId="0" applyNumberFormat="1" applyFont="1" applyBorder="1" applyAlignment="1">
      <alignment/>
    </xf>
    <xf numFmtId="0" fontId="14" fillId="0" borderId="8" xfId="0" applyFont="1" applyBorder="1" applyAlignment="1">
      <alignment/>
    </xf>
    <xf numFmtId="166" fontId="14" fillId="0" borderId="8" xfId="0" applyNumberFormat="1" applyFont="1" applyBorder="1" applyAlignment="1">
      <alignment/>
    </xf>
    <xf numFmtId="38" fontId="13" fillId="0" borderId="8" xfId="0" applyNumberFormat="1" applyFont="1" applyBorder="1" applyAlignment="1">
      <alignment/>
    </xf>
    <xf numFmtId="3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3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11"/>
  <sheetViews>
    <sheetView showGridLines="0" tabSelected="1" workbookViewId="0" topLeftCell="D444">
      <selection activeCell="M457" sqref="M457"/>
    </sheetView>
  </sheetViews>
  <sheetFormatPr defaultColWidth="9.140625" defaultRowHeight="12.75"/>
  <cols>
    <col min="1" max="1" width="9.421875" style="0" customWidth="1"/>
    <col min="2" max="2" width="8.57421875" style="0" bestFit="1" customWidth="1"/>
    <col min="3" max="3" width="59.28125" style="0" bestFit="1" customWidth="1"/>
    <col min="4" max="4" width="13.57421875" style="0" bestFit="1" customWidth="1"/>
    <col min="5" max="5" width="8.57421875" style="0" bestFit="1" customWidth="1"/>
    <col min="6" max="6" width="13.57421875" style="4" bestFit="1" customWidth="1"/>
    <col min="7" max="7" width="14.8515625" style="0" bestFit="1" customWidth="1"/>
    <col min="8" max="8" width="16.7109375" style="0" bestFit="1" customWidth="1"/>
    <col min="9" max="9" width="14.8515625" style="0" bestFit="1" customWidth="1"/>
    <col min="10" max="11" width="13.7109375" style="0" bestFit="1" customWidth="1"/>
    <col min="12" max="12" width="13.421875" style="4" bestFit="1" customWidth="1"/>
    <col min="13" max="13" width="13.57421875" style="0" bestFit="1" customWidth="1"/>
    <col min="14" max="16" width="12.57421875" style="0" bestFit="1" customWidth="1"/>
    <col min="17" max="17" width="13.421875" style="0" bestFit="1" customWidth="1"/>
  </cols>
  <sheetData>
    <row r="1" spans="2:6" ht="30">
      <c r="B1" s="1"/>
      <c r="C1" s="97" t="s">
        <v>0</v>
      </c>
      <c r="D1" s="97"/>
      <c r="E1" s="2"/>
      <c r="F1" s="3"/>
    </row>
    <row r="2" spans="2:17" ht="15.75">
      <c r="B2" s="5"/>
      <c r="C2" s="6"/>
      <c r="D2" s="7"/>
      <c r="E2" s="8"/>
      <c r="F2" s="9"/>
      <c r="G2" s="10"/>
      <c r="H2" s="10"/>
      <c r="I2" s="10"/>
      <c r="J2" s="11" t="s">
        <v>1</v>
      </c>
      <c r="K2" s="11" t="s">
        <v>2</v>
      </c>
      <c r="L2" s="12"/>
      <c r="M2" s="11" t="s">
        <v>2</v>
      </c>
      <c r="N2" s="11"/>
      <c r="O2" s="11"/>
      <c r="P2" s="12"/>
      <c r="Q2" s="12" t="s">
        <v>5</v>
      </c>
    </row>
    <row r="3" spans="2:17" ht="15.75">
      <c r="B3" s="13" t="s">
        <v>7</v>
      </c>
      <c r="C3" s="14"/>
      <c r="D3" s="15" t="s">
        <v>8</v>
      </c>
      <c r="E3" s="16" t="s">
        <v>9</v>
      </c>
      <c r="F3" s="17" t="s">
        <v>10</v>
      </c>
      <c r="G3" s="14" t="s">
        <v>11</v>
      </c>
      <c r="H3" s="14" t="s">
        <v>3</v>
      </c>
      <c r="I3" s="14" t="s">
        <v>12</v>
      </c>
      <c r="J3" s="14" t="s">
        <v>13</v>
      </c>
      <c r="K3" s="14" t="s">
        <v>14</v>
      </c>
      <c r="L3" s="17" t="s">
        <v>15</v>
      </c>
      <c r="M3" s="14" t="s">
        <v>16</v>
      </c>
      <c r="N3" s="14" t="s">
        <v>17</v>
      </c>
      <c r="O3" s="14" t="s">
        <v>18</v>
      </c>
      <c r="P3" s="17" t="s">
        <v>3</v>
      </c>
      <c r="Q3" s="17" t="s">
        <v>20</v>
      </c>
    </row>
    <row r="4" spans="2:17" ht="15.75">
      <c r="B4" s="13" t="s">
        <v>21</v>
      </c>
      <c r="C4" s="14" t="s">
        <v>22</v>
      </c>
      <c r="D4" s="15" t="s">
        <v>19</v>
      </c>
      <c r="E4" s="16" t="s">
        <v>23</v>
      </c>
      <c r="F4" s="17" t="s">
        <v>24</v>
      </c>
      <c r="G4" s="14"/>
      <c r="H4" s="14" t="s">
        <v>4</v>
      </c>
      <c r="I4" s="18" t="s">
        <v>25</v>
      </c>
      <c r="J4" s="14" t="s">
        <v>26</v>
      </c>
      <c r="K4" s="14" t="s">
        <v>15</v>
      </c>
      <c r="L4" s="17"/>
      <c r="M4" s="14" t="s">
        <v>15</v>
      </c>
      <c r="N4" s="14" t="s">
        <v>6</v>
      </c>
      <c r="O4" s="14" t="s">
        <v>6</v>
      </c>
      <c r="P4" s="17" t="s">
        <v>6</v>
      </c>
      <c r="Q4" s="17" t="s">
        <v>27</v>
      </c>
    </row>
    <row r="5" spans="2:17" ht="15.75">
      <c r="B5" s="19"/>
      <c r="C5" s="20"/>
      <c r="D5" s="21" t="s">
        <v>28</v>
      </c>
      <c r="E5" s="22"/>
      <c r="F5" s="23" t="s">
        <v>29</v>
      </c>
      <c r="G5" s="21" t="s">
        <v>28</v>
      </c>
      <c r="H5" s="21" t="s">
        <v>28</v>
      </c>
      <c r="I5" s="21" t="s">
        <v>28</v>
      </c>
      <c r="J5" s="21" t="s">
        <v>28</v>
      </c>
      <c r="K5" s="21" t="s">
        <v>28</v>
      </c>
      <c r="L5" s="23" t="s">
        <v>28</v>
      </c>
      <c r="M5" s="21" t="s">
        <v>28</v>
      </c>
      <c r="N5" s="21" t="s">
        <v>30</v>
      </c>
      <c r="O5" s="21" t="s">
        <v>30</v>
      </c>
      <c r="P5" s="23" t="s">
        <v>30</v>
      </c>
      <c r="Q5" s="17" t="s">
        <v>31</v>
      </c>
    </row>
    <row r="6" spans="2:17" ht="15.75">
      <c r="B6" s="24"/>
      <c r="C6" s="24"/>
      <c r="D6" s="24"/>
      <c r="E6" s="24"/>
      <c r="F6" s="25"/>
      <c r="G6" s="26"/>
      <c r="H6" s="27"/>
      <c r="I6" s="26"/>
      <c r="J6" s="27"/>
      <c r="K6" s="26"/>
      <c r="L6" s="28"/>
      <c r="M6" s="26"/>
      <c r="N6" s="27"/>
      <c r="O6" s="26"/>
      <c r="P6" s="28"/>
      <c r="Q6" s="29"/>
    </row>
    <row r="7" spans="2:17" ht="18.75">
      <c r="B7" s="30"/>
      <c r="C7" s="31" t="s">
        <v>32</v>
      </c>
      <c r="D7" s="30"/>
      <c r="E7" s="30"/>
      <c r="F7" s="32"/>
      <c r="G7" s="33"/>
      <c r="H7" s="34"/>
      <c r="I7" s="33"/>
      <c r="J7" s="34"/>
      <c r="K7" s="33"/>
      <c r="L7" s="35"/>
      <c r="M7" s="33"/>
      <c r="N7" s="34"/>
      <c r="O7" s="33"/>
      <c r="P7" s="35"/>
      <c r="Q7" s="36"/>
    </row>
    <row r="8" spans="2:17" ht="15.75">
      <c r="B8" s="30"/>
      <c r="C8" s="30"/>
      <c r="D8" s="30"/>
      <c r="E8" s="30"/>
      <c r="F8" s="32"/>
      <c r="G8" s="33"/>
      <c r="H8" s="34"/>
      <c r="I8" s="33"/>
      <c r="J8" s="34"/>
      <c r="K8" s="33"/>
      <c r="L8" s="35"/>
      <c r="M8" s="33"/>
      <c r="N8" s="34"/>
      <c r="O8" s="33"/>
      <c r="P8" s="35"/>
      <c r="Q8" s="36"/>
    </row>
    <row r="9" spans="2:17" ht="15.75">
      <c r="B9" s="37">
        <v>1</v>
      </c>
      <c r="C9" s="38" t="s">
        <v>33</v>
      </c>
      <c r="D9" s="39">
        <v>2029.42</v>
      </c>
      <c r="E9" s="40">
        <v>10</v>
      </c>
      <c r="F9" s="41">
        <f aca="true" t="shared" si="0" ref="F9:F30">+D9/E9</f>
        <v>202.942</v>
      </c>
      <c r="G9" s="42">
        <v>3029.0385</v>
      </c>
      <c r="H9" s="42">
        <v>3086.1457</v>
      </c>
      <c r="I9" s="42">
        <v>453.5989</v>
      </c>
      <c r="J9" s="42">
        <v>0</v>
      </c>
      <c r="K9" s="42">
        <v>291.527</v>
      </c>
      <c r="L9" s="43">
        <f aca="true" t="shared" si="1" ref="L9:L30">+K9-M9</f>
        <v>0</v>
      </c>
      <c r="M9" s="42">
        <v>291.527</v>
      </c>
      <c r="N9" s="44">
        <v>12.5</v>
      </c>
      <c r="O9" s="44">
        <v>0</v>
      </c>
      <c r="P9" s="45">
        <f aca="true" t="shared" si="2" ref="P9:P30">SUM(N9:O9)</f>
        <v>12.5</v>
      </c>
      <c r="Q9" s="46">
        <v>10518</v>
      </c>
    </row>
    <row r="10" spans="2:17" ht="15.75">
      <c r="B10" s="37">
        <f aca="true" t="shared" si="3" ref="B10:B30">+B9+1</f>
        <v>2</v>
      </c>
      <c r="C10" s="38" t="s">
        <v>34</v>
      </c>
      <c r="D10" s="39">
        <v>3295.499</v>
      </c>
      <c r="E10" s="47">
        <v>10</v>
      </c>
      <c r="F10" s="41">
        <f t="shared" si="0"/>
        <v>329.5499</v>
      </c>
      <c r="G10" s="42">
        <v>3389.6771</v>
      </c>
      <c r="H10" s="42">
        <v>3498.9245</v>
      </c>
      <c r="I10" s="42">
        <v>866.6006</v>
      </c>
      <c r="J10" s="42">
        <v>0</v>
      </c>
      <c r="K10" s="42">
        <v>485.75</v>
      </c>
      <c r="L10" s="43">
        <f t="shared" si="1"/>
        <v>0</v>
      </c>
      <c r="M10" s="42">
        <v>485.75</v>
      </c>
      <c r="N10" s="44">
        <v>12.5</v>
      </c>
      <c r="O10" s="44">
        <v>0</v>
      </c>
      <c r="P10" s="45">
        <f t="shared" si="2"/>
        <v>12.5</v>
      </c>
      <c r="Q10" s="46">
        <v>2291</v>
      </c>
    </row>
    <row r="11" spans="2:17" ht="15.75">
      <c r="B11" s="37">
        <f t="shared" si="3"/>
        <v>3</v>
      </c>
      <c r="C11" s="38" t="s">
        <v>35</v>
      </c>
      <c r="D11" s="39">
        <v>275.625</v>
      </c>
      <c r="E11" s="40">
        <v>10</v>
      </c>
      <c r="F11" s="41">
        <f t="shared" si="0"/>
        <v>27.5625</v>
      </c>
      <c r="G11" s="42">
        <v>898.3758</v>
      </c>
      <c r="H11" s="42">
        <v>916.3483</v>
      </c>
      <c r="I11" s="42">
        <v>175.8137</v>
      </c>
      <c r="J11" s="42">
        <v>0</v>
      </c>
      <c r="K11" s="42">
        <v>157.188</v>
      </c>
      <c r="L11" s="43">
        <f t="shared" si="1"/>
        <v>0</v>
      </c>
      <c r="M11" s="42">
        <v>157.188</v>
      </c>
      <c r="N11" s="44">
        <v>26</v>
      </c>
      <c r="O11" s="44">
        <v>0</v>
      </c>
      <c r="P11" s="45">
        <f t="shared" si="2"/>
        <v>26</v>
      </c>
      <c r="Q11" s="46">
        <v>5539</v>
      </c>
    </row>
    <row r="12" spans="2:17" ht="15.75">
      <c r="B12" s="37">
        <f t="shared" si="3"/>
        <v>4</v>
      </c>
      <c r="C12" s="38" t="s">
        <v>36</v>
      </c>
      <c r="D12" s="39">
        <v>875</v>
      </c>
      <c r="E12" s="40">
        <v>10</v>
      </c>
      <c r="F12" s="41">
        <f t="shared" si="0"/>
        <v>87.5</v>
      </c>
      <c r="G12" s="42"/>
      <c r="H12" s="42"/>
      <c r="I12" s="42"/>
      <c r="J12" s="42"/>
      <c r="K12" s="42">
        <v>135.397</v>
      </c>
      <c r="L12" s="43">
        <f t="shared" si="1"/>
        <v>0</v>
      </c>
      <c r="M12" s="42">
        <v>135.397</v>
      </c>
      <c r="N12" s="44">
        <v>15</v>
      </c>
      <c r="O12" s="44">
        <v>0</v>
      </c>
      <c r="P12" s="45">
        <f t="shared" si="2"/>
        <v>15</v>
      </c>
      <c r="Q12" s="46"/>
    </row>
    <row r="13" spans="2:17" ht="15.75">
      <c r="B13" s="37">
        <f t="shared" si="3"/>
        <v>5</v>
      </c>
      <c r="C13" s="38" t="s">
        <v>37</v>
      </c>
      <c r="D13" s="39">
        <v>750</v>
      </c>
      <c r="E13" s="40">
        <v>10</v>
      </c>
      <c r="F13" s="41">
        <f t="shared" si="0"/>
        <v>75</v>
      </c>
      <c r="G13" s="42"/>
      <c r="H13" s="42"/>
      <c r="I13" s="42"/>
      <c r="J13" s="42"/>
      <c r="K13" s="42"/>
      <c r="L13" s="43">
        <f t="shared" si="1"/>
        <v>0</v>
      </c>
      <c r="M13" s="42"/>
      <c r="N13" s="44"/>
      <c r="O13" s="44"/>
      <c r="P13" s="45">
        <f t="shared" si="2"/>
        <v>0</v>
      </c>
      <c r="Q13" s="46"/>
    </row>
    <row r="14" spans="2:17" ht="15.75">
      <c r="B14" s="37">
        <f t="shared" si="3"/>
        <v>6</v>
      </c>
      <c r="C14" s="38" t="s">
        <v>38</v>
      </c>
      <c r="D14" s="39">
        <v>1195.9998</v>
      </c>
      <c r="E14" s="40">
        <v>10</v>
      </c>
      <c r="F14" s="41">
        <f t="shared" si="0"/>
        <v>119.59998</v>
      </c>
      <c r="G14" s="42">
        <v>1635.4032</v>
      </c>
      <c r="H14" s="42">
        <v>1742.3767</v>
      </c>
      <c r="I14" s="42">
        <v>380.8729</v>
      </c>
      <c r="J14" s="42">
        <v>0</v>
      </c>
      <c r="K14" s="42">
        <v>430.493</v>
      </c>
      <c r="L14" s="43">
        <f t="shared" si="1"/>
        <v>0</v>
      </c>
      <c r="M14" s="42">
        <v>430.493</v>
      </c>
      <c r="N14" s="44">
        <v>17.5</v>
      </c>
      <c r="O14" s="44">
        <v>10</v>
      </c>
      <c r="P14" s="45">
        <f t="shared" si="2"/>
        <v>27.5</v>
      </c>
      <c r="Q14" s="46">
        <v>2446</v>
      </c>
    </row>
    <row r="15" spans="2:17" ht="15.75">
      <c r="B15" s="37">
        <f t="shared" si="3"/>
        <v>7</v>
      </c>
      <c r="C15" s="38" t="s">
        <v>39</v>
      </c>
      <c r="D15" s="39">
        <v>900</v>
      </c>
      <c r="E15" s="40">
        <v>10</v>
      </c>
      <c r="F15" s="41">
        <f t="shared" si="0"/>
        <v>90</v>
      </c>
      <c r="G15" s="42">
        <v>833.1124</v>
      </c>
      <c r="H15" s="42">
        <v>849.3334</v>
      </c>
      <c r="I15" s="42">
        <v>-1.1434</v>
      </c>
      <c r="J15" s="42">
        <v>0</v>
      </c>
      <c r="K15" s="42">
        <v>-19.522</v>
      </c>
      <c r="L15" s="43">
        <f t="shared" si="1"/>
        <v>0.370000000000001</v>
      </c>
      <c r="M15" s="42">
        <v>-19.892</v>
      </c>
      <c r="N15" s="44">
        <v>0</v>
      </c>
      <c r="O15" s="44">
        <v>0</v>
      </c>
      <c r="P15" s="45">
        <f t="shared" si="2"/>
        <v>0</v>
      </c>
      <c r="Q15" s="46">
        <v>913</v>
      </c>
    </row>
    <row r="16" spans="2:17" ht="15.75">
      <c r="B16" s="37">
        <f t="shared" si="3"/>
        <v>8</v>
      </c>
      <c r="C16" s="38" t="s">
        <v>40</v>
      </c>
      <c r="D16" s="39">
        <v>500</v>
      </c>
      <c r="E16" s="40">
        <v>10</v>
      </c>
      <c r="F16" s="41">
        <f t="shared" si="0"/>
        <v>50</v>
      </c>
      <c r="G16" s="42">
        <v>526.5827</v>
      </c>
      <c r="H16" s="42">
        <v>533.5974</v>
      </c>
      <c r="I16" s="42">
        <v>41.0244</v>
      </c>
      <c r="J16" s="42">
        <v>0.01475</v>
      </c>
      <c r="K16" s="42">
        <v>26.583</v>
      </c>
      <c r="L16" s="43">
        <f t="shared" si="1"/>
        <v>0</v>
      </c>
      <c r="M16" s="42">
        <v>26.583</v>
      </c>
      <c r="N16" s="44">
        <v>0</v>
      </c>
      <c r="O16" s="44">
        <v>5</v>
      </c>
      <c r="P16" s="45">
        <f t="shared" si="2"/>
        <v>5</v>
      </c>
      <c r="Q16" s="46">
        <v>553</v>
      </c>
    </row>
    <row r="17" spans="2:17" ht="15.75">
      <c r="B17" s="37">
        <f t="shared" si="3"/>
        <v>9</v>
      </c>
      <c r="C17" s="38" t="s">
        <v>41</v>
      </c>
      <c r="D17" s="39">
        <v>1185.75</v>
      </c>
      <c r="E17" s="40">
        <v>10</v>
      </c>
      <c r="F17" s="41">
        <f t="shared" si="0"/>
        <v>118.575</v>
      </c>
      <c r="G17" s="42">
        <v>1620.9356</v>
      </c>
      <c r="H17" s="42">
        <v>1702.1747</v>
      </c>
      <c r="I17" s="42">
        <v>319.3092</v>
      </c>
      <c r="J17" s="42">
        <v>0</v>
      </c>
      <c r="K17" s="42">
        <v>144.565</v>
      </c>
      <c r="L17" s="43">
        <f t="shared" si="1"/>
        <v>0</v>
      </c>
      <c r="M17" s="42">
        <v>144.565</v>
      </c>
      <c r="N17" s="44">
        <v>12.5</v>
      </c>
      <c r="O17" s="44">
        <v>0</v>
      </c>
      <c r="P17" s="45">
        <f t="shared" si="2"/>
        <v>12.5</v>
      </c>
      <c r="Q17" s="46">
        <v>6259</v>
      </c>
    </row>
    <row r="18" spans="2:17" ht="15.75">
      <c r="B18" s="37">
        <f t="shared" si="3"/>
        <v>10</v>
      </c>
      <c r="C18" s="38" t="s">
        <v>42</v>
      </c>
      <c r="D18" s="39">
        <v>50</v>
      </c>
      <c r="E18" s="40">
        <v>10</v>
      </c>
      <c r="F18" s="41">
        <f t="shared" si="0"/>
        <v>5</v>
      </c>
      <c r="G18" s="42"/>
      <c r="H18" s="42"/>
      <c r="I18" s="42"/>
      <c r="J18" s="42"/>
      <c r="K18" s="42"/>
      <c r="L18" s="43">
        <f t="shared" si="1"/>
        <v>0</v>
      </c>
      <c r="M18" s="42"/>
      <c r="N18" s="44"/>
      <c r="O18" s="44"/>
      <c r="P18" s="45">
        <f t="shared" si="2"/>
        <v>0</v>
      </c>
      <c r="Q18" s="46"/>
    </row>
    <row r="19" spans="2:17" ht="15.75">
      <c r="B19" s="37">
        <f t="shared" si="3"/>
        <v>11</v>
      </c>
      <c r="C19" s="38" t="s">
        <v>43</v>
      </c>
      <c r="D19" s="39">
        <v>150</v>
      </c>
      <c r="E19" s="40">
        <v>10</v>
      </c>
      <c r="F19" s="41">
        <f t="shared" si="0"/>
        <v>15</v>
      </c>
      <c r="G19" s="42">
        <v>142.6114</v>
      </c>
      <c r="H19" s="42">
        <v>159.8162</v>
      </c>
      <c r="I19" s="42">
        <v>28.6914</v>
      </c>
      <c r="J19" s="42">
        <v>0</v>
      </c>
      <c r="K19" s="42">
        <v>24.095</v>
      </c>
      <c r="L19" s="43">
        <f t="shared" si="1"/>
        <v>0</v>
      </c>
      <c r="M19" s="42">
        <v>24.095</v>
      </c>
      <c r="N19" s="44">
        <v>10</v>
      </c>
      <c r="O19" s="44">
        <v>0</v>
      </c>
      <c r="P19" s="45">
        <f t="shared" si="2"/>
        <v>10</v>
      </c>
      <c r="Q19" s="46">
        <v>2615</v>
      </c>
    </row>
    <row r="20" spans="2:17" ht="15.75">
      <c r="B20" s="37">
        <f t="shared" si="3"/>
        <v>12</v>
      </c>
      <c r="C20" s="38" t="s">
        <v>44</v>
      </c>
      <c r="D20" s="39">
        <v>500</v>
      </c>
      <c r="E20" s="40">
        <v>10</v>
      </c>
      <c r="F20" s="41">
        <f t="shared" si="0"/>
        <v>50</v>
      </c>
      <c r="G20" s="42"/>
      <c r="H20" s="42"/>
      <c r="I20" s="42"/>
      <c r="J20" s="42"/>
      <c r="K20" s="42">
        <v>5</v>
      </c>
      <c r="L20" s="43">
        <f t="shared" si="1"/>
        <v>0</v>
      </c>
      <c r="M20" s="42">
        <v>5</v>
      </c>
      <c r="N20" s="44">
        <v>0</v>
      </c>
      <c r="O20" s="44">
        <v>1</v>
      </c>
      <c r="P20" s="45">
        <f t="shared" si="2"/>
        <v>1</v>
      </c>
      <c r="Q20" s="46"/>
    </row>
    <row r="21" spans="2:17" ht="15.75">
      <c r="B21" s="37">
        <f t="shared" si="3"/>
        <v>13</v>
      </c>
      <c r="C21" s="38" t="s">
        <v>45</v>
      </c>
      <c r="D21" s="39">
        <v>351.165</v>
      </c>
      <c r="E21" s="40">
        <v>5</v>
      </c>
      <c r="F21" s="41">
        <f t="shared" si="0"/>
        <v>70.233</v>
      </c>
      <c r="G21" s="42">
        <v>626.339</v>
      </c>
      <c r="H21" s="42">
        <v>638.968</v>
      </c>
      <c r="I21" s="42">
        <v>194.163</v>
      </c>
      <c r="J21" s="42">
        <v>1.095</v>
      </c>
      <c r="K21" s="42">
        <v>180.859</v>
      </c>
      <c r="L21" s="43">
        <f t="shared" si="1"/>
        <v>0</v>
      </c>
      <c r="M21" s="42">
        <v>180.859</v>
      </c>
      <c r="N21" s="44">
        <v>40</v>
      </c>
      <c r="O21" s="44">
        <v>0</v>
      </c>
      <c r="P21" s="45">
        <f t="shared" si="2"/>
        <v>40</v>
      </c>
      <c r="Q21" s="46">
        <v>5047</v>
      </c>
    </row>
    <row r="22" spans="2:17" ht="15.75">
      <c r="B22" s="37">
        <f t="shared" si="3"/>
        <v>14</v>
      </c>
      <c r="C22" s="38" t="s">
        <v>46</v>
      </c>
      <c r="D22" s="39">
        <v>100</v>
      </c>
      <c r="E22" s="40">
        <v>10</v>
      </c>
      <c r="F22" s="41">
        <f t="shared" si="0"/>
        <v>10</v>
      </c>
      <c r="G22" s="42"/>
      <c r="H22" s="42"/>
      <c r="I22" s="42"/>
      <c r="J22" s="42"/>
      <c r="K22" s="42"/>
      <c r="L22" s="43">
        <f t="shared" si="1"/>
        <v>0</v>
      </c>
      <c r="M22" s="42"/>
      <c r="N22" s="44"/>
      <c r="O22" s="44"/>
      <c r="P22" s="45">
        <f t="shared" si="2"/>
        <v>0</v>
      </c>
      <c r="Q22" s="46"/>
    </row>
    <row r="23" spans="2:17" ht="15.75">
      <c r="B23" s="37">
        <f t="shared" si="3"/>
        <v>15</v>
      </c>
      <c r="C23" s="38" t="s">
        <v>47</v>
      </c>
      <c r="D23" s="39">
        <v>1200</v>
      </c>
      <c r="E23" s="40">
        <v>10</v>
      </c>
      <c r="F23" s="41">
        <f t="shared" si="0"/>
        <v>120</v>
      </c>
      <c r="G23" s="42">
        <v>1226.636</v>
      </c>
      <c r="H23" s="42">
        <v>1459.882</v>
      </c>
      <c r="I23" s="42">
        <v>192.027</v>
      </c>
      <c r="J23" s="42">
        <v>0.821</v>
      </c>
      <c r="K23" s="42">
        <v>146.636</v>
      </c>
      <c r="L23" s="43">
        <f t="shared" si="1"/>
        <v>0</v>
      </c>
      <c r="M23" s="42">
        <v>146.636</v>
      </c>
      <c r="N23" s="44">
        <v>10</v>
      </c>
      <c r="O23" s="44">
        <v>0</v>
      </c>
      <c r="P23" s="45">
        <f t="shared" si="2"/>
        <v>10</v>
      </c>
      <c r="Q23" s="46">
        <v>870</v>
      </c>
    </row>
    <row r="24" spans="2:17" ht="15.75">
      <c r="B24" s="37">
        <f t="shared" si="3"/>
        <v>16</v>
      </c>
      <c r="C24" s="38" t="s">
        <v>48</v>
      </c>
      <c r="D24" s="39">
        <v>1181.25</v>
      </c>
      <c r="E24" s="40">
        <v>10</v>
      </c>
      <c r="F24" s="41">
        <f t="shared" si="0"/>
        <v>118.125</v>
      </c>
      <c r="G24" s="42">
        <v>2207.133</v>
      </c>
      <c r="H24" s="42">
        <v>2250.64</v>
      </c>
      <c r="I24" s="42">
        <v>733.633</v>
      </c>
      <c r="J24" s="42">
        <v>0</v>
      </c>
      <c r="K24" s="42">
        <v>681.464</v>
      </c>
      <c r="L24" s="43">
        <f t="shared" si="1"/>
        <v>0</v>
      </c>
      <c r="M24" s="42">
        <v>681.464</v>
      </c>
      <c r="N24" s="44">
        <v>15</v>
      </c>
      <c r="O24" s="44">
        <v>25</v>
      </c>
      <c r="P24" s="45">
        <f t="shared" si="2"/>
        <v>40</v>
      </c>
      <c r="Q24" s="46"/>
    </row>
    <row r="25" spans="2:17" ht="15.75">
      <c r="B25" s="37">
        <f t="shared" si="3"/>
        <v>17</v>
      </c>
      <c r="C25" s="38" t="s">
        <v>49</v>
      </c>
      <c r="D25" s="39">
        <v>3000</v>
      </c>
      <c r="E25" s="40">
        <v>10</v>
      </c>
      <c r="F25" s="41">
        <f t="shared" si="0"/>
        <v>300</v>
      </c>
      <c r="G25" s="42">
        <v>3201.951</v>
      </c>
      <c r="H25" s="42">
        <v>3715.239</v>
      </c>
      <c r="I25" s="42">
        <v>1046.399</v>
      </c>
      <c r="J25" s="42">
        <v>0</v>
      </c>
      <c r="K25" s="42">
        <v>918.64</v>
      </c>
      <c r="L25" s="43">
        <f t="shared" si="1"/>
        <v>0</v>
      </c>
      <c r="M25" s="42">
        <v>918.64</v>
      </c>
      <c r="N25" s="44">
        <v>25</v>
      </c>
      <c r="O25" s="44">
        <v>0</v>
      </c>
      <c r="P25" s="45">
        <f t="shared" si="2"/>
        <v>25</v>
      </c>
      <c r="Q25" s="46">
        <v>1916</v>
      </c>
    </row>
    <row r="26" spans="2:17" ht="15.75">
      <c r="B26" s="37">
        <f t="shared" si="3"/>
        <v>18</v>
      </c>
      <c r="C26" s="38" t="s">
        <v>50</v>
      </c>
      <c r="D26" s="39">
        <v>1575</v>
      </c>
      <c r="E26" s="40">
        <v>10</v>
      </c>
      <c r="F26" s="41">
        <f t="shared" si="0"/>
        <v>157.5</v>
      </c>
      <c r="G26" s="42">
        <v>9047.049</v>
      </c>
      <c r="H26" s="42">
        <v>9267.892</v>
      </c>
      <c r="I26" s="42">
        <v>2859.222</v>
      </c>
      <c r="J26" s="42">
        <v>0</v>
      </c>
      <c r="K26" s="42">
        <v>2678.132</v>
      </c>
      <c r="L26" s="43">
        <f t="shared" si="1"/>
        <v>0</v>
      </c>
      <c r="M26" s="42">
        <v>2678.132</v>
      </c>
      <c r="N26" s="44">
        <v>35</v>
      </c>
      <c r="O26" s="44">
        <v>25</v>
      </c>
      <c r="P26" s="45">
        <f t="shared" si="2"/>
        <v>60</v>
      </c>
      <c r="Q26" s="46">
        <v>13137</v>
      </c>
    </row>
    <row r="27" spans="2:17" ht="15.75">
      <c r="B27" s="37">
        <f t="shared" si="3"/>
        <v>19</v>
      </c>
      <c r="C27" s="38" t="s">
        <v>51</v>
      </c>
      <c r="D27" s="39">
        <v>2841.25</v>
      </c>
      <c r="E27" s="40">
        <v>10</v>
      </c>
      <c r="F27" s="41">
        <f t="shared" si="0"/>
        <v>284.125</v>
      </c>
      <c r="G27" s="42">
        <v>5882.73</v>
      </c>
      <c r="H27" s="42">
        <v>6060.544</v>
      </c>
      <c r="I27" s="42">
        <v>1358.133</v>
      </c>
      <c r="J27" s="42">
        <v>0</v>
      </c>
      <c r="K27" s="42">
        <v>1217.799</v>
      </c>
      <c r="L27" s="43">
        <f t="shared" si="1"/>
        <v>0</v>
      </c>
      <c r="M27" s="42">
        <v>1217.799</v>
      </c>
      <c r="N27" s="44">
        <v>35</v>
      </c>
      <c r="O27" s="44">
        <v>0</v>
      </c>
      <c r="P27" s="45">
        <f t="shared" si="2"/>
        <v>35</v>
      </c>
      <c r="Q27" s="46">
        <v>21139</v>
      </c>
    </row>
    <row r="28" spans="2:17" ht="15.75">
      <c r="B28" s="37">
        <f t="shared" si="3"/>
        <v>20</v>
      </c>
      <c r="C28" s="38" t="s">
        <v>52</v>
      </c>
      <c r="D28" s="39">
        <v>60</v>
      </c>
      <c r="E28" s="40">
        <v>10</v>
      </c>
      <c r="F28" s="41">
        <f t="shared" si="0"/>
        <v>6</v>
      </c>
      <c r="G28" s="42">
        <v>14.3132</v>
      </c>
      <c r="H28" s="42">
        <v>16.1068</v>
      </c>
      <c r="I28" s="42">
        <v>-8.7842</v>
      </c>
      <c r="J28" s="42">
        <v>0.0054</v>
      </c>
      <c r="K28" s="42">
        <v>-9.907</v>
      </c>
      <c r="L28" s="43">
        <f t="shared" si="1"/>
        <v>0.057000000000000384</v>
      </c>
      <c r="M28" s="42">
        <v>-9.964</v>
      </c>
      <c r="N28" s="44">
        <v>0</v>
      </c>
      <c r="O28" s="44">
        <v>0</v>
      </c>
      <c r="P28" s="45">
        <f t="shared" si="2"/>
        <v>0</v>
      </c>
      <c r="Q28" s="46">
        <v>2569</v>
      </c>
    </row>
    <row r="29" spans="2:17" ht="15.75">
      <c r="B29" s="37">
        <f t="shared" si="3"/>
        <v>21</v>
      </c>
      <c r="C29" s="48" t="s">
        <v>53</v>
      </c>
      <c r="D29" s="49">
        <v>453.75</v>
      </c>
      <c r="E29" s="50">
        <v>10</v>
      </c>
      <c r="F29" s="51">
        <f t="shared" si="0"/>
        <v>45.375</v>
      </c>
      <c r="G29" s="42">
        <v>888.7905</v>
      </c>
      <c r="H29" s="42">
        <v>898.766</v>
      </c>
      <c r="I29" s="42">
        <v>68.8376</v>
      </c>
      <c r="J29" s="42">
        <v>0.0231</v>
      </c>
      <c r="K29" s="42">
        <v>58.705</v>
      </c>
      <c r="L29" s="43">
        <f t="shared" si="1"/>
        <v>0.8789999999999978</v>
      </c>
      <c r="M29" s="42">
        <v>57.826</v>
      </c>
      <c r="N29" s="44">
        <v>0</v>
      </c>
      <c r="O29" s="44">
        <v>20</v>
      </c>
      <c r="P29" s="45">
        <f t="shared" si="2"/>
        <v>20</v>
      </c>
      <c r="Q29" s="46">
        <v>189</v>
      </c>
    </row>
    <row r="30" spans="2:17" ht="15.75">
      <c r="B30" s="52">
        <f t="shared" si="3"/>
        <v>22</v>
      </c>
      <c r="C30" s="48" t="s">
        <v>54</v>
      </c>
      <c r="D30" s="49">
        <v>50</v>
      </c>
      <c r="E30" s="50">
        <v>10</v>
      </c>
      <c r="F30" s="51">
        <f t="shared" si="0"/>
        <v>5</v>
      </c>
      <c r="G30" s="53">
        <v>30.8589</v>
      </c>
      <c r="H30" s="53">
        <v>32.7294</v>
      </c>
      <c r="I30" s="53">
        <v>0.9107</v>
      </c>
      <c r="J30" s="53">
        <v>0</v>
      </c>
      <c r="K30" s="53">
        <v>1.231</v>
      </c>
      <c r="L30" s="43">
        <f t="shared" si="1"/>
        <v>0</v>
      </c>
      <c r="M30" s="53">
        <v>1.231</v>
      </c>
      <c r="N30" s="54">
        <v>2</v>
      </c>
      <c r="O30" s="54">
        <v>0</v>
      </c>
      <c r="P30" s="45">
        <f t="shared" si="2"/>
        <v>2</v>
      </c>
      <c r="Q30" s="46">
        <v>3622</v>
      </c>
    </row>
    <row r="31" spans="2:17" ht="15.75">
      <c r="B31" s="55">
        <f>COUNT(B9:B30)</f>
        <v>22</v>
      </c>
      <c r="C31" s="56"/>
      <c r="D31" s="56">
        <f>SUBTOTAL(9,D9:D30)</f>
        <v>22519.7088</v>
      </c>
      <c r="E31" s="38"/>
      <c r="F31" s="57">
        <f aca="true" t="shared" si="4" ref="F31:M31">SUBTOTAL(9,F9:F30)</f>
        <v>2287.08738</v>
      </c>
      <c r="G31" s="56">
        <f t="shared" si="4"/>
        <v>35201.537299999996</v>
      </c>
      <c r="H31" s="56">
        <f t="shared" si="4"/>
        <v>36829.4841</v>
      </c>
      <c r="I31" s="56">
        <f t="shared" si="4"/>
        <v>8709.3088</v>
      </c>
      <c r="J31" s="56">
        <f t="shared" si="4"/>
        <v>1.95925</v>
      </c>
      <c r="K31" s="56">
        <f t="shared" si="4"/>
        <v>7554.635</v>
      </c>
      <c r="L31" s="57">
        <f t="shared" si="4"/>
        <v>1.3059999999999992</v>
      </c>
      <c r="M31" s="56">
        <f t="shared" si="4"/>
        <v>7553.329</v>
      </c>
      <c r="N31" s="44"/>
      <c r="O31" s="58"/>
      <c r="P31" s="45"/>
      <c r="Q31" s="46">
        <f>SUM(Q9:Q30)</f>
        <v>79623</v>
      </c>
    </row>
    <row r="32" spans="2:17" ht="15.75">
      <c r="B32" s="59"/>
      <c r="C32" s="60"/>
      <c r="D32" s="61"/>
      <c r="E32" s="62"/>
      <c r="F32" s="63"/>
      <c r="G32" s="53"/>
      <c r="H32" s="53"/>
      <c r="I32" s="64"/>
      <c r="J32" s="53"/>
      <c r="K32" s="65"/>
      <c r="L32" s="66"/>
      <c r="M32" s="64"/>
      <c r="N32" s="67"/>
      <c r="O32" s="67"/>
      <c r="P32" s="68"/>
      <c r="Q32" s="69"/>
    </row>
    <row r="33" spans="2:17" ht="18">
      <c r="B33" s="59"/>
      <c r="C33" s="70" t="s">
        <v>55</v>
      </c>
      <c r="D33" s="61"/>
      <c r="E33" s="62"/>
      <c r="F33" s="63"/>
      <c r="G33" s="71"/>
      <c r="H33" s="71"/>
      <c r="I33" s="72"/>
      <c r="J33" s="71"/>
      <c r="K33" s="73"/>
      <c r="L33" s="74"/>
      <c r="M33" s="72"/>
      <c r="N33" s="75"/>
      <c r="O33" s="75"/>
      <c r="P33" s="76"/>
      <c r="Q33" s="78"/>
    </row>
    <row r="34" spans="2:17" ht="15.75">
      <c r="B34" s="59"/>
      <c r="C34" s="60"/>
      <c r="D34" s="61"/>
      <c r="E34" s="62"/>
      <c r="F34" s="63"/>
      <c r="G34" s="71"/>
      <c r="H34" s="71"/>
      <c r="I34" s="72"/>
      <c r="J34" s="71"/>
      <c r="K34" s="73"/>
      <c r="L34" s="79"/>
      <c r="M34" s="72"/>
      <c r="N34" s="75"/>
      <c r="O34" s="75"/>
      <c r="P34" s="76"/>
      <c r="Q34" s="78"/>
    </row>
    <row r="35" spans="2:17" ht="15.75">
      <c r="B35" s="55">
        <f>+B30+1</f>
        <v>23</v>
      </c>
      <c r="C35" s="38" t="s">
        <v>56</v>
      </c>
      <c r="D35" s="39">
        <v>210</v>
      </c>
      <c r="E35" s="40">
        <v>10</v>
      </c>
      <c r="F35" s="41">
        <f aca="true" t="shared" si="5" ref="F35:F72">+D35/E35</f>
        <v>21</v>
      </c>
      <c r="G35" s="42">
        <v>262.5364</v>
      </c>
      <c r="H35" s="42">
        <v>336.3938</v>
      </c>
      <c r="I35" s="42">
        <v>56.7834</v>
      </c>
      <c r="J35" s="42">
        <v>3.2191</v>
      </c>
      <c r="K35" s="42">
        <v>29.2679</v>
      </c>
      <c r="L35" s="43">
        <f aca="true" t="shared" si="6" ref="L35:L72">+K35-M35</f>
        <v>0.12720000000000198</v>
      </c>
      <c r="M35" s="42">
        <v>29.1407</v>
      </c>
      <c r="N35" s="44">
        <v>10</v>
      </c>
      <c r="O35" s="44">
        <v>0</v>
      </c>
      <c r="P35" s="45">
        <f aca="true" t="shared" si="7" ref="P35:P72">SUM(N35:O35)</f>
        <v>10</v>
      </c>
      <c r="Q35" s="46"/>
    </row>
    <row r="36" spans="2:17" ht="15.75">
      <c r="B36" s="37">
        <f aca="true" t="shared" si="8" ref="B36:B72">+B35+1</f>
        <v>24</v>
      </c>
      <c r="C36" s="38" t="s">
        <v>57</v>
      </c>
      <c r="D36" s="39">
        <v>254.721</v>
      </c>
      <c r="E36" s="40">
        <v>10</v>
      </c>
      <c r="F36" s="41">
        <f t="shared" si="5"/>
        <v>25.4721</v>
      </c>
      <c r="G36" s="42">
        <v>340.7157</v>
      </c>
      <c r="H36" s="42">
        <v>2276.2634</v>
      </c>
      <c r="I36" s="42">
        <v>198.199</v>
      </c>
      <c r="J36" s="42">
        <v>108.5236</v>
      </c>
      <c r="K36" s="42">
        <v>44.785</v>
      </c>
      <c r="L36" s="43">
        <f t="shared" si="6"/>
        <v>11.879999999999995</v>
      </c>
      <c r="M36" s="42">
        <v>32.905</v>
      </c>
      <c r="N36" s="44">
        <v>5</v>
      </c>
      <c r="O36" s="44">
        <v>0</v>
      </c>
      <c r="P36" s="45">
        <f t="shared" si="7"/>
        <v>5</v>
      </c>
      <c r="Q36" s="46">
        <v>6741</v>
      </c>
    </row>
    <row r="37" spans="2:17" ht="15.75">
      <c r="B37" s="37">
        <f t="shared" si="8"/>
        <v>25</v>
      </c>
      <c r="C37" s="38" t="s">
        <v>58</v>
      </c>
      <c r="D37" s="39">
        <v>350</v>
      </c>
      <c r="E37" s="40">
        <v>10</v>
      </c>
      <c r="F37" s="41">
        <f t="shared" si="5"/>
        <v>35</v>
      </c>
      <c r="G37" s="42">
        <v>370.8103</v>
      </c>
      <c r="H37" s="42">
        <v>412.9603</v>
      </c>
      <c r="I37" s="42">
        <v>30.3994</v>
      </c>
      <c r="J37" s="42">
        <v>0.0027</v>
      </c>
      <c r="K37" s="42">
        <v>10.232</v>
      </c>
      <c r="L37" s="43">
        <f t="shared" si="6"/>
        <v>0</v>
      </c>
      <c r="M37" s="42">
        <v>10.232</v>
      </c>
      <c r="N37" s="44">
        <v>0</v>
      </c>
      <c r="O37" s="44">
        <v>0</v>
      </c>
      <c r="P37" s="45">
        <f t="shared" si="7"/>
        <v>0</v>
      </c>
      <c r="Q37" s="46">
        <v>17329</v>
      </c>
    </row>
    <row r="38" spans="2:17" ht="15.75">
      <c r="B38" s="37">
        <f t="shared" si="8"/>
        <v>26</v>
      </c>
      <c r="C38" s="38" t="s">
        <v>59</v>
      </c>
      <c r="D38" s="39">
        <v>51.408</v>
      </c>
      <c r="E38" s="40">
        <v>10</v>
      </c>
      <c r="F38" s="41">
        <f t="shared" si="5"/>
        <v>5.1408000000000005</v>
      </c>
      <c r="G38" s="42">
        <v>61.6025</v>
      </c>
      <c r="H38" s="42">
        <v>76.5952</v>
      </c>
      <c r="I38" s="42">
        <v>14.4819</v>
      </c>
      <c r="J38" s="42">
        <v>0</v>
      </c>
      <c r="K38" s="42">
        <v>10.907</v>
      </c>
      <c r="L38" s="43">
        <f t="shared" si="6"/>
        <v>2.242000000000001</v>
      </c>
      <c r="M38" s="42">
        <v>8.665</v>
      </c>
      <c r="N38" s="44">
        <v>0</v>
      </c>
      <c r="O38" s="44">
        <v>0</v>
      </c>
      <c r="P38" s="45">
        <f t="shared" si="7"/>
        <v>0</v>
      </c>
      <c r="Q38" s="46">
        <v>1224</v>
      </c>
    </row>
    <row r="39" spans="2:17" ht="15.75">
      <c r="B39" s="37">
        <f t="shared" si="8"/>
        <v>27</v>
      </c>
      <c r="C39" s="38" t="s">
        <v>60</v>
      </c>
      <c r="D39" s="39">
        <v>481.935</v>
      </c>
      <c r="E39" s="40">
        <v>10</v>
      </c>
      <c r="F39" s="41">
        <f t="shared" si="5"/>
        <v>48.1935</v>
      </c>
      <c r="G39" s="42">
        <v>800.5256</v>
      </c>
      <c r="H39" s="42">
        <v>2030.3573</v>
      </c>
      <c r="I39" s="42">
        <v>579.011</v>
      </c>
      <c r="J39" s="42">
        <v>45.4054</v>
      </c>
      <c r="K39" s="42">
        <v>77.609</v>
      </c>
      <c r="L39" s="43">
        <f t="shared" si="6"/>
        <v>-4.6000000000000085</v>
      </c>
      <c r="M39" s="42">
        <v>82.209</v>
      </c>
      <c r="N39" s="44">
        <v>11</v>
      </c>
      <c r="O39" s="44">
        <v>0</v>
      </c>
      <c r="P39" s="45">
        <f t="shared" si="7"/>
        <v>11</v>
      </c>
      <c r="Q39" s="46">
        <v>3486</v>
      </c>
    </row>
    <row r="40" spans="2:17" ht="15.75">
      <c r="B40" s="37">
        <f t="shared" si="8"/>
        <v>28</v>
      </c>
      <c r="C40" s="38" t="s">
        <v>61</v>
      </c>
      <c r="D40" s="39">
        <v>64.625</v>
      </c>
      <c r="E40" s="40">
        <v>10</v>
      </c>
      <c r="F40" s="41">
        <f t="shared" si="5"/>
        <v>6.4625</v>
      </c>
      <c r="G40" s="42">
        <v>69.6976</v>
      </c>
      <c r="H40" s="42">
        <v>106.1794</v>
      </c>
      <c r="I40" s="42">
        <v>10.5415</v>
      </c>
      <c r="J40" s="42">
        <v>2.9513</v>
      </c>
      <c r="K40" s="42">
        <v>0.60067</v>
      </c>
      <c r="L40" s="43">
        <f t="shared" si="6"/>
        <v>0.34567000000000003</v>
      </c>
      <c r="M40" s="42">
        <v>0.255</v>
      </c>
      <c r="N40" s="44">
        <v>0</v>
      </c>
      <c r="O40" s="44">
        <v>0</v>
      </c>
      <c r="P40" s="45">
        <f t="shared" si="7"/>
        <v>0</v>
      </c>
      <c r="Q40" s="46">
        <v>2120</v>
      </c>
    </row>
    <row r="41" spans="2:17" ht="15.75">
      <c r="B41" s="37">
        <f t="shared" si="8"/>
        <v>29</v>
      </c>
      <c r="C41" s="38" t="s">
        <v>62</v>
      </c>
      <c r="D41" s="39">
        <v>100</v>
      </c>
      <c r="E41" s="40">
        <v>10</v>
      </c>
      <c r="F41" s="41">
        <f t="shared" si="5"/>
        <v>10</v>
      </c>
      <c r="G41" s="42">
        <v>113.7427</v>
      </c>
      <c r="H41" s="42">
        <v>201.0518</v>
      </c>
      <c r="I41" s="42">
        <v>22.8583</v>
      </c>
      <c r="J41" s="42">
        <v>11.9911</v>
      </c>
      <c r="K41" s="42">
        <v>9.035</v>
      </c>
      <c r="L41" s="43">
        <f t="shared" si="6"/>
        <v>4.735</v>
      </c>
      <c r="M41" s="42">
        <v>4.3</v>
      </c>
      <c r="N41" s="44">
        <v>0</v>
      </c>
      <c r="O41" s="44">
        <v>0</v>
      </c>
      <c r="P41" s="45">
        <f t="shared" si="7"/>
        <v>0</v>
      </c>
      <c r="Q41" s="46">
        <v>1659</v>
      </c>
    </row>
    <row r="42" spans="2:17" ht="15.75">
      <c r="B42" s="37">
        <f t="shared" si="8"/>
        <v>30</v>
      </c>
      <c r="C42" s="38" t="s">
        <v>63</v>
      </c>
      <c r="D42" s="39">
        <v>50</v>
      </c>
      <c r="E42" s="40">
        <v>10</v>
      </c>
      <c r="F42" s="41">
        <f t="shared" si="5"/>
        <v>5</v>
      </c>
      <c r="G42" s="42">
        <v>39.4158</v>
      </c>
      <c r="H42" s="42">
        <v>41.4325</v>
      </c>
      <c r="I42" s="42">
        <v>1.0313</v>
      </c>
      <c r="J42" s="42">
        <v>0</v>
      </c>
      <c r="K42" s="42">
        <v>-2.1144</v>
      </c>
      <c r="L42" s="43">
        <f t="shared" si="6"/>
        <v>0.04610000000000003</v>
      </c>
      <c r="M42" s="42">
        <v>-2.1605</v>
      </c>
      <c r="N42" s="44">
        <v>0</v>
      </c>
      <c r="O42" s="44">
        <v>0</v>
      </c>
      <c r="P42" s="45">
        <f t="shared" si="7"/>
        <v>0</v>
      </c>
      <c r="Q42" s="46">
        <v>2941</v>
      </c>
    </row>
    <row r="43" spans="2:17" ht="15.75">
      <c r="B43" s="37">
        <f t="shared" si="8"/>
        <v>31</v>
      </c>
      <c r="C43" s="38" t="s">
        <v>64</v>
      </c>
      <c r="D43" s="39">
        <v>113.4</v>
      </c>
      <c r="E43" s="40">
        <v>10</v>
      </c>
      <c r="F43" s="41">
        <f t="shared" si="5"/>
        <v>11.34</v>
      </c>
      <c r="G43" s="42">
        <v>107.2083</v>
      </c>
      <c r="H43" s="42">
        <v>127.3211</v>
      </c>
      <c r="I43" s="42">
        <v>35.4399</v>
      </c>
      <c r="J43" s="42">
        <v>0.0195</v>
      </c>
      <c r="K43" s="42">
        <v>10.75</v>
      </c>
      <c r="L43" s="43">
        <f t="shared" si="6"/>
        <v>0</v>
      </c>
      <c r="M43" s="42">
        <v>10.75</v>
      </c>
      <c r="N43" s="44">
        <v>6</v>
      </c>
      <c r="O43" s="44">
        <v>0</v>
      </c>
      <c r="P43" s="45">
        <f t="shared" si="7"/>
        <v>6</v>
      </c>
      <c r="Q43" s="46">
        <v>5447</v>
      </c>
    </row>
    <row r="44" spans="2:17" ht="15.75">
      <c r="B44" s="37">
        <f t="shared" si="8"/>
        <v>32</v>
      </c>
      <c r="C44" s="38" t="s">
        <v>65</v>
      </c>
      <c r="D44" s="39">
        <v>524.4</v>
      </c>
      <c r="E44" s="40">
        <v>10</v>
      </c>
      <c r="F44" s="41">
        <f t="shared" si="5"/>
        <v>52.44</v>
      </c>
      <c r="G44" s="42">
        <v>775.2896</v>
      </c>
      <c r="H44" s="42">
        <v>741.858</v>
      </c>
      <c r="I44" s="42">
        <v>15.5008</v>
      </c>
      <c r="J44" s="42">
        <v>0</v>
      </c>
      <c r="K44" s="42">
        <v>-29.8177</v>
      </c>
      <c r="L44" s="43">
        <f t="shared" si="6"/>
        <v>0</v>
      </c>
      <c r="M44" s="42">
        <v>-29.8177</v>
      </c>
      <c r="N44" s="44">
        <v>0</v>
      </c>
      <c r="O44" s="44">
        <v>0</v>
      </c>
      <c r="P44" s="45">
        <f t="shared" si="7"/>
        <v>0</v>
      </c>
      <c r="Q44" s="46">
        <v>6533</v>
      </c>
    </row>
    <row r="45" spans="2:17" ht="15.75">
      <c r="B45" s="37">
        <f t="shared" si="8"/>
        <v>33</v>
      </c>
      <c r="C45" s="38" t="s">
        <v>66</v>
      </c>
      <c r="D45" s="39">
        <v>900</v>
      </c>
      <c r="E45" s="40">
        <v>10</v>
      </c>
      <c r="F45" s="41">
        <f t="shared" si="5"/>
        <v>90</v>
      </c>
      <c r="G45" s="42">
        <v>900.848</v>
      </c>
      <c r="H45" s="42">
        <v>1336.068</v>
      </c>
      <c r="I45" s="42">
        <v>283.139</v>
      </c>
      <c r="J45" s="42">
        <v>26.339</v>
      </c>
      <c r="K45" s="42">
        <v>86.032</v>
      </c>
      <c r="L45" s="43">
        <f t="shared" si="6"/>
        <v>0</v>
      </c>
      <c r="M45" s="42">
        <v>86.032</v>
      </c>
      <c r="N45" s="44">
        <v>9.5</v>
      </c>
      <c r="O45" s="44">
        <v>0</v>
      </c>
      <c r="P45" s="45">
        <f t="shared" si="7"/>
        <v>9.5</v>
      </c>
      <c r="Q45" s="46">
        <v>434</v>
      </c>
    </row>
    <row r="46" spans="2:17" ht="15.75">
      <c r="B46" s="37">
        <f t="shared" si="8"/>
        <v>34</v>
      </c>
      <c r="C46" s="38" t="s">
        <v>67</v>
      </c>
      <c r="D46" s="39">
        <v>264.138</v>
      </c>
      <c r="E46" s="40">
        <v>10</v>
      </c>
      <c r="F46" s="41">
        <f t="shared" si="5"/>
        <v>26.4138</v>
      </c>
      <c r="G46" s="42">
        <v>313.4177</v>
      </c>
      <c r="H46" s="42">
        <v>662.0747</v>
      </c>
      <c r="I46" s="42">
        <v>142.917</v>
      </c>
      <c r="J46" s="42">
        <v>10.7751</v>
      </c>
      <c r="K46" s="42">
        <v>22.3416</v>
      </c>
      <c r="L46" s="43">
        <f t="shared" si="6"/>
        <v>-1.6734000000000009</v>
      </c>
      <c r="M46" s="42">
        <v>24.015</v>
      </c>
      <c r="N46" s="44">
        <v>10</v>
      </c>
      <c r="O46" s="44">
        <v>0</v>
      </c>
      <c r="P46" s="45">
        <f t="shared" si="7"/>
        <v>10</v>
      </c>
      <c r="Q46" s="46">
        <v>9954</v>
      </c>
    </row>
    <row r="47" spans="2:17" ht="15.75">
      <c r="B47" s="37">
        <f t="shared" si="8"/>
        <v>35</v>
      </c>
      <c r="C47" s="38" t="s">
        <v>68</v>
      </c>
      <c r="D47" s="39">
        <v>244.695</v>
      </c>
      <c r="E47" s="40">
        <v>10</v>
      </c>
      <c r="F47" s="41">
        <f t="shared" si="5"/>
        <v>24.4695</v>
      </c>
      <c r="G47" s="42">
        <v>417.5625</v>
      </c>
      <c r="H47" s="42">
        <v>1287.6072</v>
      </c>
      <c r="I47" s="42">
        <v>274.5089</v>
      </c>
      <c r="J47" s="42">
        <v>66.3653</v>
      </c>
      <c r="K47" s="42">
        <v>43.974</v>
      </c>
      <c r="L47" s="43">
        <f t="shared" si="6"/>
        <v>0</v>
      </c>
      <c r="M47" s="42">
        <v>43.974</v>
      </c>
      <c r="N47" s="44">
        <v>11.5</v>
      </c>
      <c r="O47" s="44">
        <v>0</v>
      </c>
      <c r="P47" s="45">
        <f t="shared" si="7"/>
        <v>11.5</v>
      </c>
      <c r="Q47" s="46">
        <v>5199</v>
      </c>
    </row>
    <row r="48" spans="2:17" ht="15.75">
      <c r="B48" s="37">
        <f t="shared" si="8"/>
        <v>36</v>
      </c>
      <c r="C48" s="38" t="s">
        <v>69</v>
      </c>
      <c r="D48" s="39">
        <v>397.072</v>
      </c>
      <c r="E48" s="40">
        <v>10</v>
      </c>
      <c r="F48" s="41">
        <f t="shared" si="5"/>
        <v>39.7072</v>
      </c>
      <c r="G48" s="42">
        <v>607.136</v>
      </c>
      <c r="H48" s="42">
        <v>1215.2357</v>
      </c>
      <c r="I48" s="42">
        <v>369.6946</v>
      </c>
      <c r="J48" s="42"/>
      <c r="K48" s="42">
        <v>67.502</v>
      </c>
      <c r="L48" s="43">
        <f t="shared" si="6"/>
        <v>0</v>
      </c>
      <c r="M48" s="42">
        <v>67.502</v>
      </c>
      <c r="N48" s="44">
        <v>13</v>
      </c>
      <c r="O48" s="44">
        <v>0</v>
      </c>
      <c r="P48" s="45">
        <f t="shared" si="7"/>
        <v>13</v>
      </c>
      <c r="Q48" s="46">
        <v>4649</v>
      </c>
    </row>
    <row r="49" spans="2:17" ht="15.75">
      <c r="B49" s="37">
        <f t="shared" si="8"/>
        <v>37</v>
      </c>
      <c r="C49" s="38" t="s">
        <v>70</v>
      </c>
      <c r="D49" s="39">
        <v>504</v>
      </c>
      <c r="E49" s="40">
        <v>5</v>
      </c>
      <c r="F49" s="41">
        <f t="shared" si="5"/>
        <v>100.8</v>
      </c>
      <c r="G49" s="42">
        <v>1251.2021</v>
      </c>
      <c r="H49" s="42">
        <v>2657.0475</v>
      </c>
      <c r="I49" s="42">
        <v>1032.8414</v>
      </c>
      <c r="J49" s="42">
        <v>79.6922</v>
      </c>
      <c r="K49" s="42">
        <v>101.7748</v>
      </c>
      <c r="L49" s="43">
        <f t="shared" si="6"/>
        <v>0</v>
      </c>
      <c r="M49" s="42">
        <v>101.7748</v>
      </c>
      <c r="N49" s="44">
        <v>15</v>
      </c>
      <c r="O49" s="44">
        <v>0</v>
      </c>
      <c r="P49" s="45">
        <f t="shared" si="7"/>
        <v>15</v>
      </c>
      <c r="Q49" s="46">
        <v>5598</v>
      </c>
    </row>
    <row r="50" spans="2:17" ht="15.75">
      <c r="B50" s="37">
        <f t="shared" si="8"/>
        <v>38</v>
      </c>
      <c r="C50" s="38" t="s">
        <v>71</v>
      </c>
      <c r="D50" s="39">
        <v>116.875</v>
      </c>
      <c r="E50" s="40">
        <v>10</v>
      </c>
      <c r="F50" s="41">
        <f t="shared" si="5"/>
        <v>11.6875</v>
      </c>
      <c r="G50" s="42">
        <v>148.7589</v>
      </c>
      <c r="H50" s="42">
        <v>206.2971</v>
      </c>
      <c r="I50" s="42">
        <v>29.9553</v>
      </c>
      <c r="J50" s="42">
        <v>3.5645</v>
      </c>
      <c r="K50" s="42">
        <v>17.858</v>
      </c>
      <c r="L50" s="43">
        <f t="shared" si="6"/>
        <v>0</v>
      </c>
      <c r="M50" s="42">
        <v>17.858</v>
      </c>
      <c r="N50" s="44">
        <v>10</v>
      </c>
      <c r="O50" s="44">
        <v>0</v>
      </c>
      <c r="P50" s="45">
        <f t="shared" si="7"/>
        <v>10</v>
      </c>
      <c r="Q50" s="46">
        <v>1115</v>
      </c>
    </row>
    <row r="51" spans="2:17" ht="15.75">
      <c r="B51" s="37">
        <f t="shared" si="8"/>
        <v>39</v>
      </c>
      <c r="C51" s="38" t="s">
        <v>72</v>
      </c>
      <c r="D51" s="39">
        <v>30</v>
      </c>
      <c r="E51" s="40">
        <v>10</v>
      </c>
      <c r="F51" s="41">
        <f t="shared" si="5"/>
        <v>3</v>
      </c>
      <c r="G51" s="42">
        <v>66.0598</v>
      </c>
      <c r="H51" s="42">
        <v>165.9211</v>
      </c>
      <c r="I51" s="42">
        <v>310.4843</v>
      </c>
      <c r="J51" s="42">
        <v>0.03389</v>
      </c>
      <c r="K51" s="42">
        <v>32.387</v>
      </c>
      <c r="L51" s="43">
        <f t="shared" si="6"/>
        <v>17.073999999999998</v>
      </c>
      <c r="M51" s="42">
        <v>15.313</v>
      </c>
      <c r="N51" s="44">
        <v>47</v>
      </c>
      <c r="O51" s="44">
        <v>0</v>
      </c>
      <c r="P51" s="45">
        <f t="shared" si="7"/>
        <v>47</v>
      </c>
      <c r="Q51" s="46">
        <v>670</v>
      </c>
    </row>
    <row r="52" spans="2:17" ht="15.75">
      <c r="B52" s="37">
        <f t="shared" si="8"/>
        <v>40</v>
      </c>
      <c r="C52" s="38" t="s">
        <v>73</v>
      </c>
      <c r="D52" s="39">
        <v>30</v>
      </c>
      <c r="E52" s="40">
        <v>10</v>
      </c>
      <c r="F52" s="41">
        <f t="shared" si="5"/>
        <v>3</v>
      </c>
      <c r="G52" s="42"/>
      <c r="H52" s="42"/>
      <c r="I52" s="42"/>
      <c r="J52" s="42"/>
      <c r="K52" s="42"/>
      <c r="L52" s="43">
        <f t="shared" si="6"/>
        <v>0</v>
      </c>
      <c r="M52" s="42"/>
      <c r="N52" s="44"/>
      <c r="O52" s="44"/>
      <c r="P52" s="45">
        <f t="shared" si="7"/>
        <v>0</v>
      </c>
      <c r="Q52" s="46"/>
    </row>
    <row r="53" spans="2:17" ht="15.75">
      <c r="B53" s="37">
        <f t="shared" si="8"/>
        <v>41</v>
      </c>
      <c r="C53" s="38" t="s">
        <v>74</v>
      </c>
      <c r="D53" s="39">
        <v>77.5579</v>
      </c>
      <c r="E53" s="40">
        <v>10</v>
      </c>
      <c r="F53" s="41">
        <f t="shared" si="5"/>
        <v>7.75579</v>
      </c>
      <c r="G53" s="42"/>
      <c r="H53" s="42"/>
      <c r="I53" s="42"/>
      <c r="J53" s="42"/>
      <c r="K53" s="42"/>
      <c r="L53" s="43">
        <f t="shared" si="6"/>
        <v>0</v>
      </c>
      <c r="M53" s="42"/>
      <c r="N53" s="44"/>
      <c r="O53" s="44"/>
      <c r="P53" s="45">
        <f t="shared" si="7"/>
        <v>0</v>
      </c>
      <c r="Q53" s="46"/>
    </row>
    <row r="54" spans="2:17" ht="15.75">
      <c r="B54" s="37">
        <f t="shared" si="8"/>
        <v>42</v>
      </c>
      <c r="C54" s="38" t="s">
        <v>75</v>
      </c>
      <c r="D54" s="39">
        <v>100</v>
      </c>
      <c r="E54" s="40">
        <v>10</v>
      </c>
      <c r="F54" s="41">
        <f t="shared" si="5"/>
        <v>10</v>
      </c>
      <c r="G54" s="42"/>
      <c r="H54" s="42"/>
      <c r="I54" s="42"/>
      <c r="J54" s="42"/>
      <c r="K54" s="42"/>
      <c r="L54" s="43">
        <f t="shared" si="6"/>
        <v>0</v>
      </c>
      <c r="M54" s="42"/>
      <c r="N54" s="44"/>
      <c r="O54" s="44"/>
      <c r="P54" s="45">
        <f t="shared" si="7"/>
        <v>0</v>
      </c>
      <c r="Q54" s="46"/>
    </row>
    <row r="55" spans="2:17" ht="15.75">
      <c r="B55" s="37">
        <f t="shared" si="8"/>
        <v>43</v>
      </c>
      <c r="C55" s="38" t="s">
        <v>76</v>
      </c>
      <c r="D55" s="39">
        <v>395.9116</v>
      </c>
      <c r="E55" s="40">
        <v>5</v>
      </c>
      <c r="F55" s="41">
        <f t="shared" si="5"/>
        <v>79.18232</v>
      </c>
      <c r="G55" s="42"/>
      <c r="H55" s="42"/>
      <c r="I55" s="42"/>
      <c r="J55" s="42"/>
      <c r="K55" s="42"/>
      <c r="L55" s="43">
        <f t="shared" si="6"/>
        <v>0</v>
      </c>
      <c r="M55" s="42"/>
      <c r="N55" s="44"/>
      <c r="O55" s="44"/>
      <c r="P55" s="45">
        <f t="shared" si="7"/>
        <v>0</v>
      </c>
      <c r="Q55" s="46"/>
    </row>
    <row r="56" spans="2:17" ht="15.75">
      <c r="B56" s="37">
        <f t="shared" si="8"/>
        <v>44</v>
      </c>
      <c r="C56" s="38" t="s">
        <v>77</v>
      </c>
      <c r="D56" s="39">
        <v>83.16</v>
      </c>
      <c r="E56" s="40">
        <v>10</v>
      </c>
      <c r="F56" s="41">
        <f t="shared" si="5"/>
        <v>8.315999999999999</v>
      </c>
      <c r="G56" s="42">
        <v>51.4348</v>
      </c>
      <c r="H56" s="42">
        <v>77.7138</v>
      </c>
      <c r="I56" s="42">
        <v>7.8092</v>
      </c>
      <c r="J56" s="42">
        <v>1.0082</v>
      </c>
      <c r="K56" s="42">
        <v>4.324</v>
      </c>
      <c r="L56" s="43">
        <f t="shared" si="6"/>
        <v>-0.5920000000000005</v>
      </c>
      <c r="M56" s="42">
        <v>4.916</v>
      </c>
      <c r="N56" s="44">
        <v>0</v>
      </c>
      <c r="O56" s="44">
        <v>0</v>
      </c>
      <c r="P56" s="45">
        <f t="shared" si="7"/>
        <v>0</v>
      </c>
      <c r="Q56" s="46">
        <v>1205</v>
      </c>
    </row>
    <row r="57" spans="2:17" ht="15.75">
      <c r="B57" s="37">
        <f t="shared" si="8"/>
        <v>45</v>
      </c>
      <c r="C57" s="38" t="s">
        <v>78</v>
      </c>
      <c r="D57" s="39">
        <v>182.574</v>
      </c>
      <c r="E57" s="40">
        <v>10</v>
      </c>
      <c r="F57" s="41">
        <f t="shared" si="5"/>
        <v>18.2574</v>
      </c>
      <c r="G57" s="42">
        <v>236.8325</v>
      </c>
      <c r="H57" s="42">
        <v>338.3423</v>
      </c>
      <c r="I57" s="42">
        <v>34.3556</v>
      </c>
      <c r="J57" s="42"/>
      <c r="K57" s="42">
        <v>13.854</v>
      </c>
      <c r="L57" s="43">
        <f t="shared" si="6"/>
        <v>0</v>
      </c>
      <c r="M57" s="42">
        <v>13.854</v>
      </c>
      <c r="N57" s="44">
        <v>6</v>
      </c>
      <c r="O57" s="44">
        <v>0</v>
      </c>
      <c r="P57" s="45">
        <f t="shared" si="7"/>
        <v>6</v>
      </c>
      <c r="Q57" s="46">
        <v>2761</v>
      </c>
    </row>
    <row r="58" spans="2:17" ht="15.75">
      <c r="B58" s="37">
        <f t="shared" si="8"/>
        <v>46</v>
      </c>
      <c r="C58" s="38" t="s">
        <v>79</v>
      </c>
      <c r="D58" s="39">
        <v>75.778</v>
      </c>
      <c r="E58" s="40">
        <v>10</v>
      </c>
      <c r="F58" s="41">
        <f t="shared" si="5"/>
        <v>7.577800000000001</v>
      </c>
      <c r="G58" s="42">
        <v>2.1768</v>
      </c>
      <c r="H58" s="42">
        <v>4.3842</v>
      </c>
      <c r="I58" s="42"/>
      <c r="J58" s="42"/>
      <c r="K58" s="42">
        <v>-0.821</v>
      </c>
      <c r="L58" s="43">
        <f t="shared" si="6"/>
        <v>0.30100000000000016</v>
      </c>
      <c r="M58" s="42">
        <v>-1.122</v>
      </c>
      <c r="N58" s="44">
        <v>0</v>
      </c>
      <c r="O58" s="44">
        <v>0</v>
      </c>
      <c r="P58" s="45">
        <f t="shared" si="7"/>
        <v>0</v>
      </c>
      <c r="Q58" s="46">
        <v>2334</v>
      </c>
    </row>
    <row r="59" spans="2:17" ht="15.75">
      <c r="B59" s="37">
        <f t="shared" si="8"/>
        <v>47</v>
      </c>
      <c r="C59" s="38" t="s">
        <v>80</v>
      </c>
      <c r="D59" s="39">
        <v>250</v>
      </c>
      <c r="E59" s="40">
        <v>10</v>
      </c>
      <c r="F59" s="41">
        <f t="shared" si="5"/>
        <v>25</v>
      </c>
      <c r="G59" s="42">
        <v>265.0225</v>
      </c>
      <c r="H59" s="42">
        <v>1206.0811</v>
      </c>
      <c r="I59" s="42">
        <v>53.3387</v>
      </c>
      <c r="J59" s="42">
        <v>23.6943</v>
      </c>
      <c r="K59" s="42">
        <v>16.784</v>
      </c>
      <c r="L59" s="43">
        <f t="shared" si="6"/>
        <v>0.18099999999999739</v>
      </c>
      <c r="M59" s="42">
        <v>16.603</v>
      </c>
      <c r="N59" s="44">
        <v>0</v>
      </c>
      <c r="O59" s="44">
        <v>0</v>
      </c>
      <c r="P59" s="45">
        <f t="shared" si="7"/>
        <v>0</v>
      </c>
      <c r="Q59" s="46">
        <v>1678</v>
      </c>
    </row>
    <row r="60" spans="2:17" ht="15.75">
      <c r="B60" s="37">
        <f t="shared" si="8"/>
        <v>48</v>
      </c>
      <c r="C60" s="38" t="s">
        <v>81</v>
      </c>
      <c r="D60" s="39">
        <v>125.4</v>
      </c>
      <c r="E60" s="40">
        <v>10</v>
      </c>
      <c r="F60" s="41">
        <f t="shared" si="5"/>
        <v>12.540000000000001</v>
      </c>
      <c r="G60" s="42">
        <v>93.1327</v>
      </c>
      <c r="H60" s="42">
        <v>101.6987</v>
      </c>
      <c r="I60" s="42">
        <v>3.1701</v>
      </c>
      <c r="J60" s="42">
        <v>0</v>
      </c>
      <c r="K60" s="42">
        <v>4.325</v>
      </c>
      <c r="L60" s="43">
        <f t="shared" si="6"/>
        <v>0.43630000000000013</v>
      </c>
      <c r="M60" s="42">
        <v>3.8887</v>
      </c>
      <c r="N60" s="44">
        <v>0</v>
      </c>
      <c r="O60" s="44">
        <v>0</v>
      </c>
      <c r="P60" s="45">
        <f t="shared" si="7"/>
        <v>0</v>
      </c>
      <c r="Q60" s="46">
        <v>4657</v>
      </c>
    </row>
    <row r="61" spans="2:17" ht="15.75">
      <c r="B61" s="37">
        <f t="shared" si="8"/>
        <v>49</v>
      </c>
      <c r="C61" s="38" t="s">
        <v>82</v>
      </c>
      <c r="D61" s="39">
        <v>58.633</v>
      </c>
      <c r="E61" s="40">
        <v>10</v>
      </c>
      <c r="F61" s="41">
        <f t="shared" si="5"/>
        <v>5.863300000000001</v>
      </c>
      <c r="G61" s="42">
        <v>79.9307</v>
      </c>
      <c r="H61" s="42">
        <v>108.3942</v>
      </c>
      <c r="I61" s="42">
        <v>18.9039</v>
      </c>
      <c r="J61" s="42"/>
      <c r="K61" s="42">
        <v>9.728</v>
      </c>
      <c r="L61" s="43">
        <f t="shared" si="6"/>
        <v>0</v>
      </c>
      <c r="M61" s="42">
        <v>9.728</v>
      </c>
      <c r="N61" s="44">
        <v>13.5</v>
      </c>
      <c r="O61" s="44">
        <v>0</v>
      </c>
      <c r="P61" s="45">
        <f t="shared" si="7"/>
        <v>13.5</v>
      </c>
      <c r="Q61" s="46"/>
    </row>
    <row r="62" spans="2:17" ht="15.75">
      <c r="B62" s="37">
        <f t="shared" si="8"/>
        <v>50</v>
      </c>
      <c r="C62" s="38" t="s">
        <v>83</v>
      </c>
      <c r="D62" s="39">
        <v>872.177</v>
      </c>
      <c r="E62" s="40">
        <v>10</v>
      </c>
      <c r="F62" s="41">
        <f t="shared" si="5"/>
        <v>87.21770000000001</v>
      </c>
      <c r="G62" s="42">
        <v>512.1625</v>
      </c>
      <c r="H62" s="42">
        <v>631.2059</v>
      </c>
      <c r="I62" s="42">
        <v>114.4649</v>
      </c>
      <c r="J62" s="42">
        <v>0.1368</v>
      </c>
      <c r="K62" s="42">
        <v>43.197</v>
      </c>
      <c r="L62" s="43">
        <f t="shared" si="6"/>
        <v>0.16100000000000136</v>
      </c>
      <c r="M62" s="42">
        <v>43.036</v>
      </c>
      <c r="N62" s="44">
        <v>2.5</v>
      </c>
      <c r="O62" s="44">
        <v>0</v>
      </c>
      <c r="P62" s="45">
        <f t="shared" si="7"/>
        <v>2.5</v>
      </c>
      <c r="Q62" s="46">
        <v>12913</v>
      </c>
    </row>
    <row r="63" spans="2:17" ht="15.75">
      <c r="B63" s="37">
        <f t="shared" si="8"/>
        <v>51</v>
      </c>
      <c r="C63" s="38" t="s">
        <v>84</v>
      </c>
      <c r="D63" s="39">
        <v>340.2</v>
      </c>
      <c r="E63" s="40">
        <v>10</v>
      </c>
      <c r="F63" s="41">
        <f t="shared" si="5"/>
        <v>34.019999999999996</v>
      </c>
      <c r="G63" s="42">
        <v>419.4587</v>
      </c>
      <c r="H63" s="42">
        <v>1325.1719</v>
      </c>
      <c r="I63" s="42">
        <v>290.3898</v>
      </c>
      <c r="J63" s="42">
        <v>47.7949</v>
      </c>
      <c r="K63" s="42">
        <v>53.902</v>
      </c>
      <c r="L63" s="43">
        <f t="shared" si="6"/>
        <v>0</v>
      </c>
      <c r="M63" s="42">
        <v>53.902</v>
      </c>
      <c r="N63" s="44">
        <v>13</v>
      </c>
      <c r="O63" s="44">
        <v>0</v>
      </c>
      <c r="P63" s="45">
        <f t="shared" si="7"/>
        <v>13</v>
      </c>
      <c r="Q63" s="46">
        <v>5379</v>
      </c>
    </row>
    <row r="64" spans="2:17" ht="15.75">
      <c r="B64" s="37">
        <f t="shared" si="8"/>
        <v>52</v>
      </c>
      <c r="C64" s="38" t="s">
        <v>85</v>
      </c>
      <c r="D64" s="39">
        <v>234</v>
      </c>
      <c r="E64" s="40">
        <v>10</v>
      </c>
      <c r="F64" s="41">
        <f t="shared" si="5"/>
        <v>23.4</v>
      </c>
      <c r="G64" s="42"/>
      <c r="H64" s="42"/>
      <c r="I64" s="42"/>
      <c r="J64" s="42"/>
      <c r="K64" s="42"/>
      <c r="L64" s="43">
        <f t="shared" si="6"/>
        <v>0</v>
      </c>
      <c r="M64" s="42"/>
      <c r="N64" s="44"/>
      <c r="O64" s="44"/>
      <c r="P64" s="45">
        <f t="shared" si="7"/>
        <v>0</v>
      </c>
      <c r="Q64" s="46"/>
    </row>
    <row r="65" spans="2:17" ht="15.75">
      <c r="B65" s="37">
        <f t="shared" si="8"/>
        <v>53</v>
      </c>
      <c r="C65" s="38" t="s">
        <v>86</v>
      </c>
      <c r="D65" s="39">
        <v>374.22</v>
      </c>
      <c r="E65" s="40">
        <v>10</v>
      </c>
      <c r="F65" s="41">
        <f t="shared" si="5"/>
        <v>37.422000000000004</v>
      </c>
      <c r="G65" s="42">
        <v>755.4526</v>
      </c>
      <c r="H65" s="42">
        <v>2725.3089</v>
      </c>
      <c r="I65" s="42">
        <v>221.6786</v>
      </c>
      <c r="J65" s="42">
        <v>102.0952</v>
      </c>
      <c r="K65" s="42">
        <v>95.64</v>
      </c>
      <c r="L65" s="43">
        <f t="shared" si="6"/>
        <v>0</v>
      </c>
      <c r="M65" s="42">
        <v>95.64</v>
      </c>
      <c r="N65" s="44">
        <v>20</v>
      </c>
      <c r="O65" s="44">
        <v>5</v>
      </c>
      <c r="P65" s="45">
        <f t="shared" si="7"/>
        <v>25</v>
      </c>
      <c r="Q65" s="46">
        <v>9716</v>
      </c>
    </row>
    <row r="66" spans="2:17" ht="15.75">
      <c r="B66" s="37">
        <f t="shared" si="8"/>
        <v>54</v>
      </c>
      <c r="C66" s="38" t="s">
        <v>87</v>
      </c>
      <c r="D66" s="39">
        <v>258.75</v>
      </c>
      <c r="E66" s="40">
        <v>10</v>
      </c>
      <c r="F66" s="41">
        <f t="shared" si="5"/>
        <v>25.875</v>
      </c>
      <c r="G66" s="42"/>
      <c r="H66" s="42"/>
      <c r="I66" s="42"/>
      <c r="J66" s="42"/>
      <c r="K66" s="42"/>
      <c r="L66" s="43">
        <f t="shared" si="6"/>
        <v>0</v>
      </c>
      <c r="M66" s="42"/>
      <c r="N66" s="44"/>
      <c r="O66" s="44"/>
      <c r="P66" s="45">
        <f t="shared" si="7"/>
        <v>0</v>
      </c>
      <c r="Q66" s="46"/>
    </row>
    <row r="67" spans="2:17" ht="15.75">
      <c r="B67" s="37">
        <f t="shared" si="8"/>
        <v>55</v>
      </c>
      <c r="C67" s="38" t="s">
        <v>88</v>
      </c>
      <c r="D67" s="39">
        <v>140.8</v>
      </c>
      <c r="E67" s="40">
        <v>10</v>
      </c>
      <c r="F67" s="41">
        <f t="shared" si="5"/>
        <v>14.080000000000002</v>
      </c>
      <c r="G67" s="42">
        <v>110.0062</v>
      </c>
      <c r="H67" s="42">
        <v>114.8702</v>
      </c>
      <c r="I67" s="42">
        <v>11.0298</v>
      </c>
      <c r="J67" s="42">
        <v>0.00066</v>
      </c>
      <c r="K67" s="42">
        <v>9.707</v>
      </c>
      <c r="L67" s="43">
        <f t="shared" si="6"/>
        <v>0</v>
      </c>
      <c r="M67" s="42">
        <v>9.707</v>
      </c>
      <c r="N67" s="44">
        <v>0</v>
      </c>
      <c r="O67" s="44">
        <v>0</v>
      </c>
      <c r="P67" s="45">
        <f t="shared" si="7"/>
        <v>0</v>
      </c>
      <c r="Q67" s="46">
        <v>1612</v>
      </c>
    </row>
    <row r="68" spans="2:17" ht="15.75">
      <c r="B68" s="37">
        <f t="shared" si="8"/>
        <v>56</v>
      </c>
      <c r="C68" s="38" t="s">
        <v>89</v>
      </c>
      <c r="D68" s="39">
        <v>128.7</v>
      </c>
      <c r="E68" s="40">
        <v>10</v>
      </c>
      <c r="F68" s="41">
        <f t="shared" si="5"/>
        <v>12.87</v>
      </c>
      <c r="G68" s="42">
        <v>48.7473</v>
      </c>
      <c r="H68" s="42">
        <v>49.3988</v>
      </c>
      <c r="I68" s="42">
        <v>1.9532</v>
      </c>
      <c r="J68" s="42">
        <v>0.00076</v>
      </c>
      <c r="K68" s="42">
        <v>1.483</v>
      </c>
      <c r="L68" s="43">
        <f t="shared" si="6"/>
        <v>9.999999999998899E-05</v>
      </c>
      <c r="M68" s="42">
        <v>1.4829</v>
      </c>
      <c r="N68" s="44">
        <v>0</v>
      </c>
      <c r="O68" s="44">
        <v>0</v>
      </c>
      <c r="P68" s="45">
        <f t="shared" si="7"/>
        <v>0</v>
      </c>
      <c r="Q68" s="46">
        <v>1086</v>
      </c>
    </row>
    <row r="69" spans="2:17" ht="15.75">
      <c r="B69" s="37">
        <f t="shared" si="8"/>
        <v>57</v>
      </c>
      <c r="C69" s="38" t="s">
        <v>90</v>
      </c>
      <c r="D69" s="39">
        <v>273</v>
      </c>
      <c r="E69" s="40">
        <v>10</v>
      </c>
      <c r="F69" s="41">
        <f t="shared" si="5"/>
        <v>27.3</v>
      </c>
      <c r="G69" s="42">
        <v>344.279</v>
      </c>
      <c r="H69" s="42">
        <v>431.6971</v>
      </c>
      <c r="I69" s="42">
        <v>39.9575</v>
      </c>
      <c r="J69" s="42">
        <v>4.241</v>
      </c>
      <c r="K69" s="42">
        <v>20.418</v>
      </c>
      <c r="L69" s="43">
        <f t="shared" si="6"/>
        <v>0</v>
      </c>
      <c r="M69" s="42">
        <v>20.418</v>
      </c>
      <c r="N69" s="44">
        <v>6</v>
      </c>
      <c r="O69" s="44">
        <v>0</v>
      </c>
      <c r="P69" s="45">
        <f t="shared" si="7"/>
        <v>6</v>
      </c>
      <c r="Q69" s="46">
        <v>3277</v>
      </c>
    </row>
    <row r="70" spans="2:17" ht="15.75">
      <c r="B70" s="37">
        <f t="shared" si="8"/>
        <v>58</v>
      </c>
      <c r="C70" s="38" t="s">
        <v>91</v>
      </c>
      <c r="D70" s="39">
        <v>263.8658</v>
      </c>
      <c r="E70" s="40">
        <v>10</v>
      </c>
      <c r="F70" s="41">
        <f t="shared" si="5"/>
        <v>26.38658</v>
      </c>
      <c r="G70" s="42">
        <v>336.9715</v>
      </c>
      <c r="H70" s="42">
        <v>522.5664</v>
      </c>
      <c r="I70" s="42">
        <v>102.8553</v>
      </c>
      <c r="J70" s="42">
        <v>18.9563</v>
      </c>
      <c r="K70" s="42">
        <v>42.9079</v>
      </c>
      <c r="L70" s="43">
        <f t="shared" si="6"/>
        <v>10.899999999999999</v>
      </c>
      <c r="M70" s="42">
        <v>32.0079</v>
      </c>
      <c r="N70" s="44">
        <v>7.75</v>
      </c>
      <c r="O70" s="44">
        <v>0</v>
      </c>
      <c r="P70" s="45">
        <f t="shared" si="7"/>
        <v>7.75</v>
      </c>
      <c r="Q70" s="46">
        <v>3593</v>
      </c>
    </row>
    <row r="71" spans="2:17" ht="15.75">
      <c r="B71" s="37">
        <f t="shared" si="8"/>
        <v>59</v>
      </c>
      <c r="C71" s="48" t="s">
        <v>92</v>
      </c>
      <c r="D71" s="49">
        <v>136.4</v>
      </c>
      <c r="E71" s="50">
        <v>10</v>
      </c>
      <c r="F71" s="51">
        <f t="shared" si="5"/>
        <v>13.64</v>
      </c>
      <c r="G71" s="53">
        <v>0.7481</v>
      </c>
      <c r="H71" s="53">
        <v>4.7345</v>
      </c>
      <c r="I71" s="53">
        <v>0.4152</v>
      </c>
      <c r="J71" s="53">
        <v>0</v>
      </c>
      <c r="K71" s="53">
        <v>-0.2799</v>
      </c>
      <c r="L71" s="43">
        <f t="shared" si="6"/>
        <v>0.7037</v>
      </c>
      <c r="M71" s="53">
        <v>-0.9836</v>
      </c>
      <c r="N71" s="54">
        <v>0</v>
      </c>
      <c r="O71" s="54">
        <v>0</v>
      </c>
      <c r="P71" s="45">
        <f t="shared" si="7"/>
        <v>0</v>
      </c>
      <c r="Q71" s="46">
        <v>4880</v>
      </c>
    </row>
    <row r="72" spans="2:17" ht="15.75">
      <c r="B72" s="37">
        <f t="shared" si="8"/>
        <v>60</v>
      </c>
      <c r="C72" s="48" t="s">
        <v>93</v>
      </c>
      <c r="D72" s="49">
        <v>300</v>
      </c>
      <c r="E72" s="50">
        <v>10</v>
      </c>
      <c r="F72" s="51">
        <f t="shared" si="5"/>
        <v>30</v>
      </c>
      <c r="G72" s="53"/>
      <c r="H72" s="53"/>
      <c r="I72" s="53"/>
      <c r="J72" s="53"/>
      <c r="K72" s="53"/>
      <c r="L72" s="43">
        <f t="shared" si="6"/>
        <v>0</v>
      </c>
      <c r="M72" s="53"/>
      <c r="N72" s="54"/>
      <c r="O72" s="54"/>
      <c r="P72" s="45">
        <f t="shared" si="7"/>
        <v>0</v>
      </c>
      <c r="Q72" s="46"/>
    </row>
    <row r="73" spans="2:17" ht="15.75">
      <c r="B73" s="55">
        <f>COUNT(B35:B72)</f>
        <v>38</v>
      </c>
      <c r="C73" s="56"/>
      <c r="D73" s="56">
        <f>SUBTOTAL(9,D35:D72)</f>
        <v>9358.396299999999</v>
      </c>
      <c r="E73" s="38"/>
      <c r="F73" s="80">
        <f aca="true" t="shared" si="9" ref="F73:M73">SUBTOTAL(9,F35:F72)</f>
        <v>1025.83079</v>
      </c>
      <c r="G73" s="56">
        <f t="shared" si="9"/>
        <v>9902.885400000003</v>
      </c>
      <c r="H73" s="56">
        <f t="shared" si="9"/>
        <v>21522.2321</v>
      </c>
      <c r="I73" s="56">
        <f t="shared" si="9"/>
        <v>4308.1088</v>
      </c>
      <c r="J73" s="56">
        <f t="shared" si="9"/>
        <v>556.81081</v>
      </c>
      <c r="K73" s="56">
        <f t="shared" si="9"/>
        <v>848.29287</v>
      </c>
      <c r="L73" s="57">
        <f t="shared" si="9"/>
        <v>42.26766999999998</v>
      </c>
      <c r="M73" s="56">
        <f t="shared" si="9"/>
        <v>806.0251999999998</v>
      </c>
      <c r="N73" s="81"/>
      <c r="O73" s="81"/>
      <c r="P73" s="82"/>
      <c r="Q73" s="83">
        <f>SUM(Q35:Q72)</f>
        <v>130190</v>
      </c>
    </row>
    <row r="74" spans="2:17" ht="15.75">
      <c r="B74" s="59"/>
      <c r="C74" s="60"/>
      <c r="D74" s="61"/>
      <c r="E74" s="62"/>
      <c r="F74" s="63"/>
      <c r="G74" s="71"/>
      <c r="H74" s="71"/>
      <c r="I74" s="72"/>
      <c r="J74" s="71"/>
      <c r="K74" s="72"/>
      <c r="L74" s="77"/>
      <c r="M74" s="72"/>
      <c r="N74" s="75"/>
      <c r="O74" s="75"/>
      <c r="P74" s="76"/>
      <c r="Q74" s="78"/>
    </row>
    <row r="75" spans="2:17" ht="18">
      <c r="B75" s="59"/>
      <c r="C75" s="70" t="s">
        <v>94</v>
      </c>
      <c r="D75" s="61"/>
      <c r="E75" s="62"/>
      <c r="F75" s="63"/>
      <c r="G75" s="71"/>
      <c r="H75" s="71"/>
      <c r="I75" s="72"/>
      <c r="J75" s="71"/>
      <c r="K75" s="72"/>
      <c r="L75" s="77"/>
      <c r="M75" s="72"/>
      <c r="N75" s="75"/>
      <c r="O75" s="75"/>
      <c r="P75" s="76"/>
      <c r="Q75" s="78"/>
    </row>
    <row r="76" spans="2:17" ht="15.75">
      <c r="B76" s="59"/>
      <c r="C76" s="60"/>
      <c r="D76" s="61"/>
      <c r="E76" s="62"/>
      <c r="F76" s="63"/>
      <c r="G76" s="71"/>
      <c r="H76" s="71"/>
      <c r="I76" s="72"/>
      <c r="J76" s="71"/>
      <c r="K76" s="72"/>
      <c r="L76" s="77"/>
      <c r="M76" s="72"/>
      <c r="N76" s="75"/>
      <c r="O76" s="75"/>
      <c r="P76" s="76"/>
      <c r="Q76" s="78"/>
    </row>
    <row r="77" spans="2:17" ht="15.75">
      <c r="B77" s="37">
        <f>+B72+1</f>
        <v>61</v>
      </c>
      <c r="C77" s="38" t="s">
        <v>95</v>
      </c>
      <c r="D77" s="39">
        <v>104.544</v>
      </c>
      <c r="E77" s="40">
        <v>10</v>
      </c>
      <c r="F77" s="41">
        <f aca="true" t="shared" si="10" ref="F77:F97">+D77/E77</f>
        <v>10.4544</v>
      </c>
      <c r="G77" s="42">
        <v>100.4194</v>
      </c>
      <c r="H77" s="42">
        <v>113.9038</v>
      </c>
      <c r="I77" s="42">
        <v>15.353</v>
      </c>
      <c r="J77" s="42">
        <v>0.9183</v>
      </c>
      <c r="K77" s="42">
        <v>2.7229</v>
      </c>
      <c r="L77" s="43">
        <f aca="true" t="shared" si="11" ref="L77:L97">+K77-M77</f>
        <v>5.4149</v>
      </c>
      <c r="M77" s="42">
        <v>-2.692</v>
      </c>
      <c r="N77" s="44">
        <v>0</v>
      </c>
      <c r="O77" s="44">
        <v>0</v>
      </c>
      <c r="P77" s="45">
        <f aca="true" t="shared" si="12" ref="P77:P97">SUM(N77:O77)</f>
        <v>0</v>
      </c>
      <c r="Q77" s="46">
        <v>1117</v>
      </c>
    </row>
    <row r="78" spans="2:17" ht="15.75">
      <c r="B78" s="37">
        <f aca="true" t="shared" si="13" ref="B78:B97">+B77+1</f>
        <v>62</v>
      </c>
      <c r="C78" s="38" t="s">
        <v>96</v>
      </c>
      <c r="D78" s="39">
        <v>324</v>
      </c>
      <c r="E78" s="40">
        <v>10</v>
      </c>
      <c r="F78" s="41">
        <f t="shared" si="10"/>
        <v>32.4</v>
      </c>
      <c r="G78" s="42">
        <v>793.0534</v>
      </c>
      <c r="H78" s="42">
        <v>8912.3273</v>
      </c>
      <c r="I78" s="42">
        <v>778.1949</v>
      </c>
      <c r="J78" s="42">
        <v>467.047</v>
      </c>
      <c r="K78" s="42">
        <v>126.061</v>
      </c>
      <c r="L78" s="43">
        <f t="shared" si="11"/>
        <v>23.216000000000008</v>
      </c>
      <c r="M78" s="42">
        <v>102.845</v>
      </c>
      <c r="N78" s="44">
        <v>0</v>
      </c>
      <c r="O78" s="44">
        <v>15</v>
      </c>
      <c r="P78" s="45">
        <f t="shared" si="12"/>
        <v>15</v>
      </c>
      <c r="Q78" s="46">
        <v>1347</v>
      </c>
    </row>
    <row r="79" spans="2:17" ht="15.75">
      <c r="B79" s="37">
        <f t="shared" si="13"/>
        <v>63</v>
      </c>
      <c r="C79" s="38" t="s">
        <v>97</v>
      </c>
      <c r="D79" s="39">
        <v>107.4441</v>
      </c>
      <c r="E79" s="40">
        <v>10</v>
      </c>
      <c r="F79" s="41">
        <f t="shared" si="10"/>
        <v>10.74441</v>
      </c>
      <c r="G79" s="42">
        <v>133.6115</v>
      </c>
      <c r="H79" s="42">
        <v>332.1674</v>
      </c>
      <c r="I79" s="42">
        <v>27.0434</v>
      </c>
      <c r="J79" s="42">
        <v>10.5976</v>
      </c>
      <c r="K79" s="42">
        <v>-7.462</v>
      </c>
      <c r="L79" s="43">
        <f t="shared" si="11"/>
        <v>-8.914</v>
      </c>
      <c r="M79" s="42">
        <v>1.452</v>
      </c>
      <c r="N79" s="44">
        <v>0</v>
      </c>
      <c r="O79" s="44">
        <v>0</v>
      </c>
      <c r="P79" s="45">
        <f t="shared" si="12"/>
        <v>0</v>
      </c>
      <c r="Q79" s="46">
        <v>749</v>
      </c>
    </row>
    <row r="80" spans="2:17" ht="15.75">
      <c r="B80" s="37">
        <f t="shared" si="13"/>
        <v>64</v>
      </c>
      <c r="C80" s="38" t="s">
        <v>98</v>
      </c>
      <c r="D80" s="39">
        <v>403.467</v>
      </c>
      <c r="E80" s="40">
        <v>10</v>
      </c>
      <c r="F80" s="41">
        <f t="shared" si="10"/>
        <v>40.3467</v>
      </c>
      <c r="G80" s="42">
        <v>650.1187</v>
      </c>
      <c r="H80" s="42">
        <v>5077.8176</v>
      </c>
      <c r="I80" s="42">
        <v>421.8321</v>
      </c>
      <c r="J80" s="42">
        <v>202.4414</v>
      </c>
      <c r="K80" s="42">
        <v>85.698</v>
      </c>
      <c r="L80" s="43">
        <f t="shared" si="11"/>
        <v>4.199999999999989</v>
      </c>
      <c r="M80" s="42">
        <v>81.498</v>
      </c>
      <c r="N80" s="44">
        <v>0</v>
      </c>
      <c r="O80" s="44">
        <v>12.5</v>
      </c>
      <c r="P80" s="45">
        <f t="shared" si="12"/>
        <v>12.5</v>
      </c>
      <c r="Q80" s="46"/>
    </row>
    <row r="81" spans="2:17" ht="15.75">
      <c r="B81" s="37">
        <f t="shared" si="13"/>
        <v>65</v>
      </c>
      <c r="C81" s="38" t="s">
        <v>99</v>
      </c>
      <c r="D81" s="39">
        <v>75.25</v>
      </c>
      <c r="E81" s="40">
        <v>10</v>
      </c>
      <c r="F81" s="41">
        <f t="shared" si="10"/>
        <v>7.525</v>
      </c>
      <c r="G81" s="42"/>
      <c r="H81" s="42"/>
      <c r="I81" s="42"/>
      <c r="J81" s="42"/>
      <c r="K81" s="42"/>
      <c r="L81" s="43">
        <f t="shared" si="11"/>
        <v>0</v>
      </c>
      <c r="M81" s="42"/>
      <c r="N81" s="44"/>
      <c r="O81" s="44"/>
      <c r="P81" s="45">
        <f t="shared" si="12"/>
        <v>0</v>
      </c>
      <c r="Q81" s="46"/>
    </row>
    <row r="82" spans="2:17" ht="15.75">
      <c r="B82" s="37">
        <f t="shared" si="13"/>
        <v>66</v>
      </c>
      <c r="C82" s="38" t="s">
        <v>100</v>
      </c>
      <c r="D82" s="39">
        <v>80</v>
      </c>
      <c r="E82" s="40">
        <v>10</v>
      </c>
      <c r="F82" s="41">
        <f t="shared" si="10"/>
        <v>8</v>
      </c>
      <c r="G82" s="42">
        <v>80.1161</v>
      </c>
      <c r="H82" s="42">
        <v>185.6218</v>
      </c>
      <c r="I82" s="42">
        <v>41.7822</v>
      </c>
      <c r="J82" s="42">
        <v>5.1469</v>
      </c>
      <c r="K82" s="42">
        <v>12.387</v>
      </c>
      <c r="L82" s="43">
        <f t="shared" si="11"/>
        <v>-4.564</v>
      </c>
      <c r="M82" s="42">
        <v>16.951</v>
      </c>
      <c r="N82" s="44">
        <v>0</v>
      </c>
      <c r="O82" s="44">
        <v>0</v>
      </c>
      <c r="P82" s="45">
        <f t="shared" si="12"/>
        <v>0</v>
      </c>
      <c r="Q82" s="46">
        <v>860</v>
      </c>
    </row>
    <row r="83" spans="2:17" ht="15.75">
      <c r="B83" s="37">
        <f t="shared" si="13"/>
        <v>67</v>
      </c>
      <c r="C83" s="38" t="s">
        <v>101</v>
      </c>
      <c r="D83" s="39">
        <v>200</v>
      </c>
      <c r="E83" s="40">
        <v>10</v>
      </c>
      <c r="F83" s="41">
        <f t="shared" si="10"/>
        <v>20</v>
      </c>
      <c r="G83" s="42">
        <v>299.9977</v>
      </c>
      <c r="H83" s="42">
        <v>1493.7709</v>
      </c>
      <c r="I83" s="42">
        <v>96.5621</v>
      </c>
      <c r="J83" s="42">
        <v>44.3305</v>
      </c>
      <c r="K83" s="42">
        <v>29.672</v>
      </c>
      <c r="L83" s="43">
        <f t="shared" si="11"/>
        <v>2.998000000000001</v>
      </c>
      <c r="M83" s="42">
        <v>26.674</v>
      </c>
      <c r="N83" s="44">
        <v>10</v>
      </c>
      <c r="O83" s="44">
        <v>0</v>
      </c>
      <c r="P83" s="45">
        <f t="shared" si="12"/>
        <v>10</v>
      </c>
      <c r="Q83" s="46">
        <v>314</v>
      </c>
    </row>
    <row r="84" spans="2:17" ht="15.75">
      <c r="B84" s="37">
        <f t="shared" si="13"/>
        <v>68</v>
      </c>
      <c r="C84" s="38" t="s">
        <v>102</v>
      </c>
      <c r="D84" s="39">
        <v>100</v>
      </c>
      <c r="E84" s="40">
        <v>10</v>
      </c>
      <c r="F84" s="41">
        <f t="shared" si="10"/>
        <v>10</v>
      </c>
      <c r="G84" s="42">
        <v>-44.8067</v>
      </c>
      <c r="H84" s="42">
        <v>51.2505</v>
      </c>
      <c r="I84" s="42">
        <v>-2.3415</v>
      </c>
      <c r="J84" s="42">
        <v>0.0025</v>
      </c>
      <c r="K84" s="42">
        <v>-40.051</v>
      </c>
      <c r="L84" s="43">
        <f t="shared" si="11"/>
        <v>0.027000000000001023</v>
      </c>
      <c r="M84" s="42">
        <v>-40.078</v>
      </c>
      <c r="N84" s="44">
        <v>0</v>
      </c>
      <c r="O84" s="44">
        <v>0</v>
      </c>
      <c r="P84" s="45">
        <f t="shared" si="12"/>
        <v>0</v>
      </c>
      <c r="Q84" s="46">
        <v>676</v>
      </c>
    </row>
    <row r="85" spans="2:17" ht="15.75">
      <c r="B85" s="37">
        <f t="shared" si="13"/>
        <v>69</v>
      </c>
      <c r="C85" s="38" t="s">
        <v>103</v>
      </c>
      <c r="D85" s="39">
        <v>54</v>
      </c>
      <c r="E85" s="40">
        <v>10</v>
      </c>
      <c r="F85" s="41">
        <f t="shared" si="10"/>
        <v>5.4</v>
      </c>
      <c r="G85" s="42">
        <v>88.0572</v>
      </c>
      <c r="H85" s="42">
        <v>125.137</v>
      </c>
      <c r="I85" s="42">
        <v>4.8702</v>
      </c>
      <c r="J85" s="42">
        <v>0.0381</v>
      </c>
      <c r="K85" s="42">
        <v>0.05</v>
      </c>
      <c r="L85" s="43">
        <f t="shared" si="11"/>
        <v>-2.347</v>
      </c>
      <c r="M85" s="42">
        <v>2.397</v>
      </c>
      <c r="N85" s="44">
        <v>0</v>
      </c>
      <c r="O85" s="44">
        <v>0</v>
      </c>
      <c r="P85" s="45">
        <f t="shared" si="12"/>
        <v>0</v>
      </c>
      <c r="Q85" s="46">
        <v>1298</v>
      </c>
    </row>
    <row r="86" spans="2:17" ht="15.75">
      <c r="B86" s="37">
        <f t="shared" si="13"/>
        <v>70</v>
      </c>
      <c r="C86" s="38" t="s">
        <v>104</v>
      </c>
      <c r="D86" s="39">
        <v>95.368</v>
      </c>
      <c r="E86" s="40">
        <v>10</v>
      </c>
      <c r="F86" s="41">
        <f t="shared" si="10"/>
        <v>9.5368</v>
      </c>
      <c r="G86" s="42">
        <v>-1.4426</v>
      </c>
      <c r="H86" s="42">
        <v>95.4338</v>
      </c>
      <c r="I86" s="42">
        <v>0.0621</v>
      </c>
      <c r="J86" s="42">
        <v>0.6428</v>
      </c>
      <c r="K86" s="42">
        <v>-23.395</v>
      </c>
      <c r="L86" s="43">
        <f t="shared" si="11"/>
        <v>0.5450000000000017</v>
      </c>
      <c r="M86" s="42">
        <v>-23.94</v>
      </c>
      <c r="N86" s="44">
        <v>0</v>
      </c>
      <c r="O86" s="44">
        <v>0</v>
      </c>
      <c r="P86" s="45">
        <f t="shared" si="12"/>
        <v>0</v>
      </c>
      <c r="Q86" s="46">
        <v>759</v>
      </c>
    </row>
    <row r="87" spans="2:17" ht="15.75">
      <c r="B87" s="37">
        <f t="shared" si="13"/>
        <v>71</v>
      </c>
      <c r="C87" s="38" t="s">
        <v>105</v>
      </c>
      <c r="D87" s="39">
        <v>57.75</v>
      </c>
      <c r="E87" s="40">
        <v>10</v>
      </c>
      <c r="F87" s="41">
        <f t="shared" si="10"/>
        <v>5.775</v>
      </c>
      <c r="G87" s="42">
        <v>235.2467</v>
      </c>
      <c r="H87" s="42">
        <v>613.5514</v>
      </c>
      <c r="I87" s="42">
        <v>93.9897</v>
      </c>
      <c r="J87" s="42">
        <v>12.3665</v>
      </c>
      <c r="K87" s="42">
        <v>40.439</v>
      </c>
      <c r="L87" s="43">
        <f t="shared" si="11"/>
        <v>8.399999999999999</v>
      </c>
      <c r="M87" s="42">
        <v>32.039</v>
      </c>
      <c r="N87" s="44">
        <v>0</v>
      </c>
      <c r="O87" s="44">
        <v>10</v>
      </c>
      <c r="P87" s="45">
        <f t="shared" si="12"/>
        <v>10</v>
      </c>
      <c r="Q87" s="46">
        <v>2480</v>
      </c>
    </row>
    <row r="88" spans="2:17" ht="15.75">
      <c r="B88" s="37">
        <f t="shared" si="13"/>
        <v>72</v>
      </c>
      <c r="C88" s="38" t="s">
        <v>106</v>
      </c>
      <c r="D88" s="39">
        <v>175</v>
      </c>
      <c r="E88" s="40">
        <v>10</v>
      </c>
      <c r="F88" s="41">
        <f t="shared" si="10"/>
        <v>17.5</v>
      </c>
      <c r="G88" s="42">
        <v>225.2241</v>
      </c>
      <c r="H88" s="42">
        <v>1867.3398</v>
      </c>
      <c r="I88" s="42">
        <v>154.0505</v>
      </c>
      <c r="J88" s="42">
        <v>81.1378</v>
      </c>
      <c r="K88" s="42">
        <v>13.732</v>
      </c>
      <c r="L88" s="43">
        <f t="shared" si="11"/>
        <v>1.795</v>
      </c>
      <c r="M88" s="42">
        <v>11.937</v>
      </c>
      <c r="N88" s="44">
        <v>3</v>
      </c>
      <c r="O88" s="44">
        <v>0</v>
      </c>
      <c r="P88" s="45">
        <f t="shared" si="12"/>
        <v>3</v>
      </c>
      <c r="Q88" s="46"/>
    </row>
    <row r="89" spans="2:17" ht="15.75">
      <c r="B89" s="37">
        <f t="shared" si="13"/>
        <v>73</v>
      </c>
      <c r="C89" s="38" t="s">
        <v>107</v>
      </c>
      <c r="D89" s="39">
        <v>604.1607</v>
      </c>
      <c r="E89" s="40">
        <v>10</v>
      </c>
      <c r="F89" s="41">
        <f t="shared" si="10"/>
        <v>60.416070000000005</v>
      </c>
      <c r="G89" s="42">
        <v>1958.1409</v>
      </c>
      <c r="H89" s="42">
        <v>17557.4809</v>
      </c>
      <c r="I89" s="42">
        <v>1721.7533</v>
      </c>
      <c r="J89" s="42">
        <v>582.6746</v>
      </c>
      <c r="K89" s="42">
        <v>336.205</v>
      </c>
      <c r="L89" s="43">
        <f t="shared" si="11"/>
        <v>39</v>
      </c>
      <c r="M89" s="42">
        <v>297.205</v>
      </c>
      <c r="N89" s="44">
        <v>15</v>
      </c>
      <c r="O89" s="44">
        <v>15</v>
      </c>
      <c r="P89" s="45">
        <f t="shared" si="12"/>
        <v>30</v>
      </c>
      <c r="Q89" s="46"/>
    </row>
    <row r="90" spans="2:17" ht="15.75">
      <c r="B90" s="37">
        <f t="shared" si="13"/>
        <v>74</v>
      </c>
      <c r="C90" s="38" t="s">
        <v>108</v>
      </c>
      <c r="D90" s="39">
        <v>170</v>
      </c>
      <c r="E90" s="40">
        <v>10</v>
      </c>
      <c r="F90" s="41">
        <f t="shared" si="10"/>
        <v>17</v>
      </c>
      <c r="G90" s="42">
        <v>231.2364</v>
      </c>
      <c r="H90" s="42">
        <v>618.2806</v>
      </c>
      <c r="I90" s="42">
        <v>48.0531</v>
      </c>
      <c r="J90" s="42">
        <v>13.9061</v>
      </c>
      <c r="K90" s="42">
        <v>14.855</v>
      </c>
      <c r="L90" s="43">
        <f t="shared" si="11"/>
        <v>3.7119999999999997</v>
      </c>
      <c r="M90" s="42">
        <v>11.143</v>
      </c>
      <c r="N90" s="44">
        <v>0</v>
      </c>
      <c r="O90" s="44">
        <v>0</v>
      </c>
      <c r="P90" s="45">
        <f t="shared" si="12"/>
        <v>0</v>
      </c>
      <c r="Q90" s="46">
        <v>85</v>
      </c>
    </row>
    <row r="91" spans="2:17" ht="15.75">
      <c r="B91" s="37">
        <f t="shared" si="13"/>
        <v>75</v>
      </c>
      <c r="C91" s="38" t="s">
        <v>109</v>
      </c>
      <c r="D91" s="39">
        <v>328.324</v>
      </c>
      <c r="E91" s="40">
        <v>10</v>
      </c>
      <c r="F91" s="41">
        <f t="shared" si="10"/>
        <v>32.8324</v>
      </c>
      <c r="G91" s="42">
        <v>223.11</v>
      </c>
      <c r="H91" s="42">
        <v>866.6608</v>
      </c>
      <c r="I91" s="42">
        <v>95.682</v>
      </c>
      <c r="J91" s="42">
        <v>35.9167</v>
      </c>
      <c r="K91" s="42">
        <v>86.642</v>
      </c>
      <c r="L91" s="43">
        <f t="shared" si="11"/>
        <v>0.27299999999999613</v>
      </c>
      <c r="M91" s="42">
        <v>86.369</v>
      </c>
      <c r="N91" s="44">
        <v>0</v>
      </c>
      <c r="O91" s="44">
        <v>0</v>
      </c>
      <c r="P91" s="45">
        <f t="shared" si="12"/>
        <v>0</v>
      </c>
      <c r="Q91" s="46">
        <v>3418</v>
      </c>
    </row>
    <row r="92" spans="2:17" ht="15.75">
      <c r="B92" s="37">
        <f t="shared" si="13"/>
        <v>76</v>
      </c>
      <c r="C92" s="38" t="s">
        <v>110</v>
      </c>
      <c r="D92" s="39">
        <v>253</v>
      </c>
      <c r="E92" s="40">
        <v>10</v>
      </c>
      <c r="F92" s="41">
        <f t="shared" si="10"/>
        <v>25.3</v>
      </c>
      <c r="G92" s="42">
        <v>444.5203</v>
      </c>
      <c r="H92" s="42">
        <v>4779.5819</v>
      </c>
      <c r="I92" s="42">
        <v>405.1246</v>
      </c>
      <c r="J92" s="42">
        <v>215.7068</v>
      </c>
      <c r="K92" s="42">
        <v>54.119</v>
      </c>
      <c r="L92" s="43">
        <f t="shared" si="11"/>
        <v>-47.884</v>
      </c>
      <c r="M92" s="42">
        <v>102.003</v>
      </c>
      <c r="N92" s="44">
        <v>10</v>
      </c>
      <c r="O92" s="44">
        <v>10</v>
      </c>
      <c r="P92" s="45">
        <f t="shared" si="12"/>
        <v>20</v>
      </c>
      <c r="Q92" s="46">
        <v>1425</v>
      </c>
    </row>
    <row r="93" spans="2:17" ht="15.75">
      <c r="B93" s="37">
        <f t="shared" si="13"/>
        <v>77</v>
      </c>
      <c r="C93" s="38" t="s">
        <v>111</v>
      </c>
      <c r="D93" s="39">
        <v>165</v>
      </c>
      <c r="E93" s="40">
        <v>10</v>
      </c>
      <c r="F93" s="41">
        <f t="shared" si="10"/>
        <v>16.5</v>
      </c>
      <c r="G93" s="42">
        <v>346.6704</v>
      </c>
      <c r="H93" s="42">
        <v>3647.5226</v>
      </c>
      <c r="I93" s="42">
        <v>315.1033</v>
      </c>
      <c r="J93" s="42">
        <v>140.1451</v>
      </c>
      <c r="K93" s="42">
        <v>80.6648</v>
      </c>
      <c r="L93" s="43">
        <f t="shared" si="11"/>
        <v>6.384199999999993</v>
      </c>
      <c r="M93" s="42">
        <v>74.2806</v>
      </c>
      <c r="N93" s="44">
        <v>10</v>
      </c>
      <c r="O93" s="44">
        <v>45</v>
      </c>
      <c r="P93" s="45">
        <f t="shared" si="12"/>
        <v>55</v>
      </c>
      <c r="Q93" s="46">
        <v>195</v>
      </c>
    </row>
    <row r="94" spans="2:17" ht="15.75">
      <c r="B94" s="37">
        <f t="shared" si="13"/>
        <v>78</v>
      </c>
      <c r="C94" s="38" t="s">
        <v>112</v>
      </c>
      <c r="D94" s="39">
        <v>250</v>
      </c>
      <c r="E94" s="40">
        <v>10</v>
      </c>
      <c r="F94" s="41">
        <f t="shared" si="10"/>
        <v>25</v>
      </c>
      <c r="G94" s="42">
        <v>287.9586</v>
      </c>
      <c r="H94" s="42">
        <v>1154.8055</v>
      </c>
      <c r="I94" s="42">
        <v>91.4844</v>
      </c>
      <c r="J94" s="42">
        <v>35.458</v>
      </c>
      <c r="K94" s="42">
        <v>35.076</v>
      </c>
      <c r="L94" s="43">
        <f t="shared" si="11"/>
        <v>3.8629999999999995</v>
      </c>
      <c r="M94" s="42">
        <v>31.213</v>
      </c>
      <c r="N94" s="44">
        <v>15</v>
      </c>
      <c r="O94" s="44">
        <v>0</v>
      </c>
      <c r="P94" s="45">
        <f t="shared" si="12"/>
        <v>15</v>
      </c>
      <c r="Q94" s="46">
        <v>165</v>
      </c>
    </row>
    <row r="95" spans="2:17" ht="15.75">
      <c r="B95" s="37">
        <f t="shared" si="13"/>
        <v>79</v>
      </c>
      <c r="C95" s="38" t="s">
        <v>113</v>
      </c>
      <c r="D95" s="39">
        <v>339.437</v>
      </c>
      <c r="E95" s="40">
        <v>10</v>
      </c>
      <c r="F95" s="41">
        <f t="shared" si="10"/>
        <v>33.9437</v>
      </c>
      <c r="G95" s="42">
        <v>805.7021</v>
      </c>
      <c r="H95" s="42">
        <v>4126.3356</v>
      </c>
      <c r="I95" s="42">
        <v>420.2721</v>
      </c>
      <c r="J95" s="42">
        <v>150.269</v>
      </c>
      <c r="K95" s="42">
        <v>211.657</v>
      </c>
      <c r="L95" s="43">
        <f t="shared" si="11"/>
        <v>-13.615999999999985</v>
      </c>
      <c r="M95" s="42">
        <v>225.273</v>
      </c>
      <c r="N95" s="44">
        <v>10</v>
      </c>
      <c r="O95" s="44">
        <v>20</v>
      </c>
      <c r="P95" s="45">
        <f t="shared" si="12"/>
        <v>30</v>
      </c>
      <c r="Q95" s="46"/>
    </row>
    <row r="96" spans="2:17" ht="15.75">
      <c r="B96" s="37">
        <f t="shared" si="13"/>
        <v>80</v>
      </c>
      <c r="C96" s="38" t="s">
        <v>114</v>
      </c>
      <c r="D96" s="39">
        <v>355.765</v>
      </c>
      <c r="E96" s="40">
        <v>10</v>
      </c>
      <c r="F96" s="41">
        <f t="shared" si="10"/>
        <v>35.576499999999996</v>
      </c>
      <c r="G96" s="42">
        <v>542.1996</v>
      </c>
      <c r="H96" s="42">
        <v>4490.8424</v>
      </c>
      <c r="I96" s="42">
        <v>366.0053</v>
      </c>
      <c r="J96" s="42">
        <v>233.6001</v>
      </c>
      <c r="K96" s="42">
        <v>74.126</v>
      </c>
      <c r="L96" s="43">
        <f t="shared" si="11"/>
        <v>-10</v>
      </c>
      <c r="M96" s="42">
        <v>84.126</v>
      </c>
      <c r="N96" s="44">
        <v>10</v>
      </c>
      <c r="O96" s="44">
        <v>10</v>
      </c>
      <c r="P96" s="45">
        <f t="shared" si="12"/>
        <v>20</v>
      </c>
      <c r="Q96" s="46">
        <v>3665</v>
      </c>
    </row>
    <row r="97" spans="2:17" ht="15.75">
      <c r="B97" s="52">
        <f t="shared" si="13"/>
        <v>81</v>
      </c>
      <c r="C97" s="48" t="s">
        <v>115</v>
      </c>
      <c r="D97" s="49">
        <v>210</v>
      </c>
      <c r="E97" s="50">
        <v>10</v>
      </c>
      <c r="F97" s="41">
        <f t="shared" si="10"/>
        <v>21</v>
      </c>
      <c r="G97" s="42">
        <v>152.0609</v>
      </c>
      <c r="H97" s="42">
        <v>216.941</v>
      </c>
      <c r="I97" s="42">
        <v>16.6439</v>
      </c>
      <c r="J97" s="42">
        <v>3.9512</v>
      </c>
      <c r="K97" s="42">
        <v>-1.156</v>
      </c>
      <c r="L97" s="43">
        <f t="shared" si="11"/>
        <v>0.10699999999999998</v>
      </c>
      <c r="M97" s="42">
        <v>-1.263</v>
      </c>
      <c r="N97" s="44">
        <v>0</v>
      </c>
      <c r="O97" s="44">
        <v>0</v>
      </c>
      <c r="P97" s="45">
        <f t="shared" si="12"/>
        <v>0</v>
      </c>
      <c r="Q97" s="46">
        <v>100</v>
      </c>
    </row>
    <row r="98" spans="2:17" ht="15.75">
      <c r="B98" s="55">
        <f>COUNT(B77:B97)</f>
        <v>21</v>
      </c>
      <c r="C98" s="56"/>
      <c r="D98" s="56">
        <f>SUBTOTAL(9,D77:D97)</f>
        <v>4452.5098</v>
      </c>
      <c r="E98" s="38"/>
      <c r="F98" s="57">
        <f aca="true" t="shared" si="14" ref="F98:M98">SUBTOTAL(9,F77:F97)</f>
        <v>445.25098</v>
      </c>
      <c r="G98" s="56">
        <f t="shared" si="14"/>
        <v>7551.1947</v>
      </c>
      <c r="H98" s="56">
        <f t="shared" si="14"/>
        <v>56326.7726</v>
      </c>
      <c r="I98" s="56">
        <f t="shared" si="14"/>
        <v>5111.520700000001</v>
      </c>
      <c r="J98" s="56">
        <f t="shared" si="14"/>
        <v>2236.297</v>
      </c>
      <c r="K98" s="56">
        <f t="shared" si="14"/>
        <v>1132.0427000000002</v>
      </c>
      <c r="L98" s="57">
        <f t="shared" si="14"/>
        <v>12.610100000000003</v>
      </c>
      <c r="M98" s="56">
        <f t="shared" si="14"/>
        <v>1119.4326</v>
      </c>
      <c r="N98" s="44"/>
      <c r="O98" s="44"/>
      <c r="P98" s="45"/>
      <c r="Q98" s="46">
        <f>SUM(Q77:Q97)</f>
        <v>18653</v>
      </c>
    </row>
    <row r="99" spans="2:17" ht="15.75">
      <c r="B99" s="59"/>
      <c r="C99" s="60"/>
      <c r="D99" s="61"/>
      <c r="E99" s="62"/>
      <c r="F99" s="63"/>
      <c r="G99" s="71"/>
      <c r="H99" s="71"/>
      <c r="I99" s="72"/>
      <c r="J99" s="71"/>
      <c r="K99" s="72"/>
      <c r="L99" s="77"/>
      <c r="M99" s="72"/>
      <c r="N99" s="75"/>
      <c r="O99" s="75"/>
      <c r="P99" s="76"/>
      <c r="Q99" s="78"/>
    </row>
    <row r="100" spans="2:17" ht="18">
      <c r="B100" s="59"/>
      <c r="C100" s="70" t="s">
        <v>116</v>
      </c>
      <c r="D100" s="61"/>
      <c r="E100" s="62"/>
      <c r="F100" s="63"/>
      <c r="G100" s="71"/>
      <c r="H100" s="71"/>
      <c r="I100" s="72"/>
      <c r="J100" s="71"/>
      <c r="K100" s="72"/>
      <c r="L100" s="77"/>
      <c r="M100" s="72"/>
      <c r="N100" s="75"/>
      <c r="O100" s="75"/>
      <c r="P100" s="76"/>
      <c r="Q100" s="78"/>
    </row>
    <row r="101" spans="2:17" ht="15.75">
      <c r="B101" s="59"/>
      <c r="C101" s="60"/>
      <c r="D101" s="61"/>
      <c r="E101" s="62"/>
      <c r="F101" s="63"/>
      <c r="G101" s="71"/>
      <c r="H101" s="71"/>
      <c r="I101" s="72"/>
      <c r="J101" s="71"/>
      <c r="K101" s="72"/>
      <c r="L101" s="77"/>
      <c r="M101" s="72"/>
      <c r="N101" s="75"/>
      <c r="O101" s="75"/>
      <c r="P101" s="76"/>
      <c r="Q101" s="78"/>
    </row>
    <row r="102" spans="2:17" ht="15.75">
      <c r="B102" s="55">
        <f>+B97+1</f>
        <v>82</v>
      </c>
      <c r="C102" s="38" t="s">
        <v>117</v>
      </c>
      <c r="D102" s="39">
        <v>300</v>
      </c>
      <c r="E102" s="40">
        <v>10</v>
      </c>
      <c r="F102" s="41">
        <f aca="true" t="shared" si="15" ref="F102:F127">+D102/E102</f>
        <v>30</v>
      </c>
      <c r="G102" s="42">
        <v>293.7029</v>
      </c>
      <c r="H102" s="42">
        <v>327.3683</v>
      </c>
      <c r="I102" s="42">
        <v>4.3903</v>
      </c>
      <c r="J102" s="42">
        <v>0.7505</v>
      </c>
      <c r="K102" s="42">
        <v>-6.297</v>
      </c>
      <c r="L102" s="43">
        <f aca="true" t="shared" si="16" ref="L102:L127">+K102-M102</f>
        <v>0</v>
      </c>
      <c r="M102" s="42">
        <v>-6.297</v>
      </c>
      <c r="N102" s="44">
        <v>0</v>
      </c>
      <c r="O102" s="44">
        <v>0</v>
      </c>
      <c r="P102" s="45">
        <f aca="true" t="shared" si="17" ref="P102:P127">SUM(N102:O102)</f>
        <v>0</v>
      </c>
      <c r="Q102" s="46">
        <v>435</v>
      </c>
    </row>
    <row r="103" spans="2:17" ht="15.75">
      <c r="B103" s="55">
        <f aca="true" t="shared" si="18" ref="B103:B127">+B102+1</f>
        <v>83</v>
      </c>
      <c r="C103" s="38" t="s">
        <v>118</v>
      </c>
      <c r="D103" s="39">
        <v>50</v>
      </c>
      <c r="E103" s="40">
        <v>10</v>
      </c>
      <c r="F103" s="41">
        <f t="shared" si="15"/>
        <v>5</v>
      </c>
      <c r="G103" s="42">
        <v>13.5734</v>
      </c>
      <c r="H103" s="42">
        <v>108.2199</v>
      </c>
      <c r="I103" s="42">
        <v>-0.1509</v>
      </c>
      <c r="J103" s="42">
        <v>0</v>
      </c>
      <c r="K103" s="42">
        <v>-9.53</v>
      </c>
      <c r="L103" s="43">
        <f t="shared" si="16"/>
        <v>0.7100000000000009</v>
      </c>
      <c r="M103" s="42">
        <v>-10.24</v>
      </c>
      <c r="N103" s="44">
        <v>0</v>
      </c>
      <c r="O103" s="44">
        <v>0</v>
      </c>
      <c r="P103" s="45">
        <f t="shared" si="17"/>
        <v>0</v>
      </c>
      <c r="Q103" s="46">
        <v>690</v>
      </c>
    </row>
    <row r="104" spans="2:17" ht="15.75">
      <c r="B104" s="55">
        <f t="shared" si="18"/>
        <v>84</v>
      </c>
      <c r="C104" s="38" t="s">
        <v>119</v>
      </c>
      <c r="D104" s="39">
        <v>200</v>
      </c>
      <c r="E104" s="40">
        <v>10</v>
      </c>
      <c r="F104" s="41">
        <f t="shared" si="15"/>
        <v>20</v>
      </c>
      <c r="G104" s="42">
        <v>5497.872</v>
      </c>
      <c r="H104" s="42">
        <v>7837.9226</v>
      </c>
      <c r="I104" s="42">
        <v>2953.0638</v>
      </c>
      <c r="J104" s="42">
        <v>109.6573</v>
      </c>
      <c r="K104" s="42">
        <v>2639.965</v>
      </c>
      <c r="L104" s="43">
        <f t="shared" si="16"/>
        <v>56.5930000000003</v>
      </c>
      <c r="M104" s="42">
        <v>2583.372</v>
      </c>
      <c r="N104" s="44">
        <v>100</v>
      </c>
      <c r="O104" s="44">
        <v>50</v>
      </c>
      <c r="P104" s="45">
        <f t="shared" si="17"/>
        <v>150</v>
      </c>
      <c r="Q104" s="46"/>
    </row>
    <row r="105" spans="2:17" ht="15.75">
      <c r="B105" s="55">
        <f t="shared" si="18"/>
        <v>85</v>
      </c>
      <c r="C105" s="38" t="s">
        <v>120</v>
      </c>
      <c r="D105" s="39">
        <v>100</v>
      </c>
      <c r="E105" s="40">
        <v>10</v>
      </c>
      <c r="F105" s="41">
        <f t="shared" si="15"/>
        <v>10</v>
      </c>
      <c r="G105" s="42"/>
      <c r="H105" s="42"/>
      <c r="I105" s="42"/>
      <c r="J105" s="42"/>
      <c r="K105" s="42">
        <v>-22.884</v>
      </c>
      <c r="L105" s="43">
        <f t="shared" si="16"/>
        <v>0.0030000000000001137</v>
      </c>
      <c r="M105" s="42">
        <v>-22.887</v>
      </c>
      <c r="N105" s="44">
        <v>0</v>
      </c>
      <c r="O105" s="44">
        <v>0</v>
      </c>
      <c r="P105" s="45">
        <f t="shared" si="17"/>
        <v>0</v>
      </c>
      <c r="Q105" s="46"/>
    </row>
    <row r="106" spans="2:17" ht="15.75">
      <c r="B106" s="55">
        <f t="shared" si="18"/>
        <v>86</v>
      </c>
      <c r="C106" s="38" t="s">
        <v>121</v>
      </c>
      <c r="D106" s="39">
        <v>421.687</v>
      </c>
      <c r="E106" s="40">
        <v>10</v>
      </c>
      <c r="F106" s="41">
        <f t="shared" si="15"/>
        <v>42.1687</v>
      </c>
      <c r="G106" s="42">
        <v>829.204</v>
      </c>
      <c r="H106" s="42">
        <v>7117.439</v>
      </c>
      <c r="I106" s="42">
        <v>880.2328</v>
      </c>
      <c r="J106" s="42">
        <v>364.2407</v>
      </c>
      <c r="K106" s="42">
        <v>308.856</v>
      </c>
      <c r="L106" s="43">
        <f t="shared" si="16"/>
        <v>119.32999999999998</v>
      </c>
      <c r="M106" s="42">
        <v>189.526</v>
      </c>
      <c r="N106" s="44">
        <v>10</v>
      </c>
      <c r="O106" s="44">
        <v>20</v>
      </c>
      <c r="P106" s="45">
        <f t="shared" si="17"/>
        <v>30</v>
      </c>
      <c r="Q106" s="46"/>
    </row>
    <row r="107" spans="2:17" ht="15.75">
      <c r="B107" s="55">
        <f t="shared" si="18"/>
        <v>87</v>
      </c>
      <c r="C107" s="38" t="s">
        <v>122</v>
      </c>
      <c r="D107" s="39">
        <v>1257.613</v>
      </c>
      <c r="E107" s="40">
        <v>10</v>
      </c>
      <c r="F107" s="41">
        <f t="shared" si="15"/>
        <v>125.7613</v>
      </c>
      <c r="G107" s="42"/>
      <c r="H107" s="42"/>
      <c r="I107" s="42"/>
      <c r="J107" s="42"/>
      <c r="K107" s="42"/>
      <c r="L107" s="43">
        <f t="shared" si="16"/>
        <v>0</v>
      </c>
      <c r="M107" s="42"/>
      <c r="N107" s="44"/>
      <c r="O107" s="44"/>
      <c r="P107" s="45">
        <f t="shared" si="17"/>
        <v>0</v>
      </c>
      <c r="Q107" s="46"/>
    </row>
    <row r="108" spans="2:17" ht="15.75">
      <c r="B108" s="55">
        <f t="shared" si="18"/>
        <v>88</v>
      </c>
      <c r="C108" s="38" t="s">
        <v>123</v>
      </c>
      <c r="D108" s="39">
        <v>300</v>
      </c>
      <c r="E108" s="40">
        <v>10</v>
      </c>
      <c r="F108" s="41">
        <f t="shared" si="15"/>
        <v>30</v>
      </c>
      <c r="G108" s="42">
        <v>516.6667</v>
      </c>
      <c r="H108" s="42">
        <v>4177.6866</v>
      </c>
      <c r="I108" s="42">
        <v>488.6584</v>
      </c>
      <c r="J108" s="42">
        <v>323.512</v>
      </c>
      <c r="K108" s="42">
        <v>134.071</v>
      </c>
      <c r="L108" s="43">
        <f t="shared" si="16"/>
        <v>4.6699999999999875</v>
      </c>
      <c r="M108" s="42">
        <v>129.401</v>
      </c>
      <c r="N108" s="44">
        <v>15</v>
      </c>
      <c r="O108" s="44">
        <v>5</v>
      </c>
      <c r="P108" s="45">
        <f t="shared" si="17"/>
        <v>20</v>
      </c>
      <c r="Q108" s="46">
        <v>285</v>
      </c>
    </row>
    <row r="109" spans="2:17" ht="15.75">
      <c r="B109" s="55">
        <f t="shared" si="18"/>
        <v>89</v>
      </c>
      <c r="C109" s="38" t="s">
        <v>124</v>
      </c>
      <c r="D109" s="39">
        <v>853.8088</v>
      </c>
      <c r="E109" s="40">
        <v>10</v>
      </c>
      <c r="F109" s="41">
        <f t="shared" si="15"/>
        <v>85.38088</v>
      </c>
      <c r="G109" s="42">
        <v>1375.0809</v>
      </c>
      <c r="H109" s="42">
        <v>1526.7071</v>
      </c>
      <c r="I109" s="42">
        <v>68.9338</v>
      </c>
      <c r="J109" s="42">
        <v>23.0062</v>
      </c>
      <c r="K109" s="42">
        <v>165.179</v>
      </c>
      <c r="L109" s="43">
        <f t="shared" si="16"/>
        <v>0</v>
      </c>
      <c r="M109" s="42">
        <v>165.179</v>
      </c>
      <c r="N109" s="44">
        <v>0</v>
      </c>
      <c r="O109" s="44">
        <v>47.5</v>
      </c>
      <c r="P109" s="45">
        <f t="shared" si="17"/>
        <v>47.5</v>
      </c>
      <c r="Q109" s="46">
        <v>2318</v>
      </c>
    </row>
    <row r="110" spans="2:17" ht="15.75">
      <c r="B110" s="55">
        <f t="shared" si="18"/>
        <v>90</v>
      </c>
      <c r="C110" s="38" t="s">
        <v>125</v>
      </c>
      <c r="D110" s="39">
        <v>294.363</v>
      </c>
      <c r="E110" s="40">
        <v>10</v>
      </c>
      <c r="F110" s="41">
        <f t="shared" si="15"/>
        <v>29.4363</v>
      </c>
      <c r="G110" s="42">
        <v>772.43376</v>
      </c>
      <c r="H110" s="42">
        <v>5657.5502</v>
      </c>
      <c r="I110" s="42">
        <v>567.0335</v>
      </c>
      <c r="J110" s="42">
        <v>315.706</v>
      </c>
      <c r="K110" s="42">
        <v>63.7448</v>
      </c>
      <c r="L110" s="43">
        <f t="shared" si="16"/>
        <v>10.1815</v>
      </c>
      <c r="M110" s="42">
        <v>53.5633</v>
      </c>
      <c r="N110" s="44">
        <v>0</v>
      </c>
      <c r="O110" s="44">
        <v>10</v>
      </c>
      <c r="P110" s="45">
        <f t="shared" si="17"/>
        <v>10</v>
      </c>
      <c r="Q110" s="46"/>
    </row>
    <row r="111" spans="2:17" ht="15.75">
      <c r="B111" s="55">
        <f t="shared" si="18"/>
        <v>91</v>
      </c>
      <c r="C111" s="38" t="s">
        <v>126</v>
      </c>
      <c r="D111" s="39">
        <v>419.175</v>
      </c>
      <c r="E111" s="40">
        <v>10</v>
      </c>
      <c r="F111" s="41">
        <f t="shared" si="15"/>
        <v>41.917500000000004</v>
      </c>
      <c r="G111" s="42">
        <v>633.667</v>
      </c>
      <c r="H111" s="42">
        <v>4368.445</v>
      </c>
      <c r="I111" s="42">
        <v>352.415</v>
      </c>
      <c r="J111" s="42">
        <v>172.888</v>
      </c>
      <c r="K111" s="42">
        <v>80.866</v>
      </c>
      <c r="L111" s="43">
        <f t="shared" si="16"/>
        <v>6.1710000000000065</v>
      </c>
      <c r="M111" s="42">
        <v>74.695</v>
      </c>
      <c r="N111" s="44">
        <v>14</v>
      </c>
      <c r="O111" s="44">
        <v>0</v>
      </c>
      <c r="P111" s="45">
        <f t="shared" si="17"/>
        <v>14</v>
      </c>
      <c r="Q111" s="46">
        <v>1574</v>
      </c>
    </row>
    <row r="112" spans="2:17" ht="15.75">
      <c r="B112" s="55">
        <f t="shared" si="18"/>
        <v>92</v>
      </c>
      <c r="C112" s="38" t="s">
        <v>127</v>
      </c>
      <c r="D112" s="39">
        <v>500</v>
      </c>
      <c r="E112" s="40">
        <v>10</v>
      </c>
      <c r="F112" s="41">
        <f t="shared" si="15"/>
        <v>50</v>
      </c>
      <c r="G112" s="42">
        <v>617.297</v>
      </c>
      <c r="H112" s="42">
        <v>3142.93</v>
      </c>
      <c r="I112" s="42">
        <v>456.741</v>
      </c>
      <c r="J112" s="42">
        <v>97.088</v>
      </c>
      <c r="K112" s="42">
        <v>234.338</v>
      </c>
      <c r="L112" s="43">
        <f t="shared" si="16"/>
        <v>32.09</v>
      </c>
      <c r="M112" s="42">
        <v>202.248</v>
      </c>
      <c r="N112" s="44">
        <v>25</v>
      </c>
      <c r="O112" s="44">
        <v>0</v>
      </c>
      <c r="P112" s="45">
        <f t="shared" si="17"/>
        <v>25</v>
      </c>
      <c r="Q112" s="46">
        <v>854</v>
      </c>
    </row>
    <row r="113" spans="2:17" ht="15.75">
      <c r="B113" s="55">
        <f t="shared" si="18"/>
        <v>93</v>
      </c>
      <c r="C113" s="38" t="s">
        <v>128</v>
      </c>
      <c r="D113" s="39">
        <v>400</v>
      </c>
      <c r="E113" s="40">
        <v>10</v>
      </c>
      <c r="F113" s="41">
        <f t="shared" si="15"/>
        <v>40</v>
      </c>
      <c r="G113" s="42">
        <v>564.684</v>
      </c>
      <c r="H113" s="42">
        <v>1078.102</v>
      </c>
      <c r="I113" s="42">
        <v>114.795</v>
      </c>
      <c r="J113" s="42">
        <v>22.739</v>
      </c>
      <c r="K113" s="42">
        <v>47.311</v>
      </c>
      <c r="L113" s="43">
        <f t="shared" si="16"/>
        <v>2.9570000000000007</v>
      </c>
      <c r="M113" s="42">
        <v>44.354</v>
      </c>
      <c r="N113" s="44">
        <v>0</v>
      </c>
      <c r="O113" s="44">
        <v>12.5</v>
      </c>
      <c r="P113" s="45">
        <f t="shared" si="17"/>
        <v>12.5</v>
      </c>
      <c r="Q113" s="46">
        <v>811</v>
      </c>
    </row>
    <row r="114" spans="2:17" ht="15.75">
      <c r="B114" s="55">
        <f t="shared" si="18"/>
        <v>94</v>
      </c>
      <c r="C114" s="38" t="s">
        <v>129</v>
      </c>
      <c r="D114" s="39">
        <v>80</v>
      </c>
      <c r="E114" s="40">
        <v>10</v>
      </c>
      <c r="F114" s="41">
        <f t="shared" si="15"/>
        <v>8</v>
      </c>
      <c r="G114" s="42"/>
      <c r="H114" s="42"/>
      <c r="I114" s="42"/>
      <c r="J114" s="42"/>
      <c r="K114" s="42"/>
      <c r="L114" s="43">
        <f t="shared" si="16"/>
        <v>0</v>
      </c>
      <c r="M114" s="42"/>
      <c r="N114" s="44"/>
      <c r="O114" s="44"/>
      <c r="P114" s="45">
        <f t="shared" si="17"/>
        <v>0</v>
      </c>
      <c r="Q114" s="46"/>
    </row>
    <row r="115" spans="2:17" ht="15.75">
      <c r="B115" s="55">
        <f t="shared" si="18"/>
        <v>95</v>
      </c>
      <c r="C115" s="38" t="s">
        <v>130</v>
      </c>
      <c r="D115" s="39">
        <v>197.683</v>
      </c>
      <c r="E115" s="40">
        <v>10</v>
      </c>
      <c r="F115" s="41">
        <f t="shared" si="15"/>
        <v>19.7683</v>
      </c>
      <c r="G115" s="42"/>
      <c r="H115" s="42"/>
      <c r="I115" s="42"/>
      <c r="J115" s="42"/>
      <c r="K115" s="42"/>
      <c r="L115" s="43">
        <f t="shared" si="16"/>
        <v>0</v>
      </c>
      <c r="M115" s="42"/>
      <c r="N115" s="44"/>
      <c r="O115" s="44"/>
      <c r="P115" s="45">
        <f t="shared" si="17"/>
        <v>0</v>
      </c>
      <c r="Q115" s="46"/>
    </row>
    <row r="116" spans="2:17" ht="15.75">
      <c r="B116" s="55">
        <f t="shared" si="18"/>
        <v>96</v>
      </c>
      <c r="C116" s="38" t="s">
        <v>131</v>
      </c>
      <c r="D116" s="39">
        <v>100</v>
      </c>
      <c r="E116" s="40">
        <v>10</v>
      </c>
      <c r="F116" s="41">
        <f t="shared" si="15"/>
        <v>10</v>
      </c>
      <c r="G116" s="42">
        <v>241.9328</v>
      </c>
      <c r="H116" s="42">
        <v>1062.4613</v>
      </c>
      <c r="I116" s="42">
        <v>252.3009</v>
      </c>
      <c r="J116" s="42">
        <v>9.3177</v>
      </c>
      <c r="K116" s="42">
        <v>121.029</v>
      </c>
      <c r="L116" s="43">
        <f t="shared" si="16"/>
        <v>18.729</v>
      </c>
      <c r="M116" s="42">
        <v>102.3</v>
      </c>
      <c r="N116" s="44">
        <v>15</v>
      </c>
      <c r="O116" s="44">
        <v>15</v>
      </c>
      <c r="P116" s="45">
        <f t="shared" si="17"/>
        <v>30</v>
      </c>
      <c r="Q116" s="46">
        <v>1434</v>
      </c>
    </row>
    <row r="117" spans="2:17" ht="15.75">
      <c r="B117" s="55">
        <f t="shared" si="18"/>
        <v>97</v>
      </c>
      <c r="C117" s="38" t="s">
        <v>132</v>
      </c>
      <c r="D117" s="39">
        <v>350</v>
      </c>
      <c r="E117" s="40">
        <v>10</v>
      </c>
      <c r="F117" s="41">
        <f t="shared" si="15"/>
        <v>35</v>
      </c>
      <c r="G117" s="42">
        <v>4357.418</v>
      </c>
      <c r="H117" s="42">
        <v>7951.822</v>
      </c>
      <c r="I117" s="42">
        <v>1229.295</v>
      </c>
      <c r="J117" s="42">
        <v>169.328</v>
      </c>
      <c r="K117" s="42">
        <v>1187.745</v>
      </c>
      <c r="L117" s="43">
        <f t="shared" si="16"/>
        <v>6.894999999999982</v>
      </c>
      <c r="M117" s="42">
        <v>1180.85</v>
      </c>
      <c r="N117" s="44">
        <v>25</v>
      </c>
      <c r="O117" s="44">
        <v>0</v>
      </c>
      <c r="P117" s="45">
        <f t="shared" si="17"/>
        <v>25</v>
      </c>
      <c r="Q117" s="46">
        <v>1038</v>
      </c>
    </row>
    <row r="118" spans="2:17" ht="15.75">
      <c r="B118" s="55">
        <f t="shared" si="18"/>
        <v>98</v>
      </c>
      <c r="C118" s="38" t="s">
        <v>133</v>
      </c>
      <c r="D118" s="39">
        <v>853.125</v>
      </c>
      <c r="E118" s="40">
        <v>10</v>
      </c>
      <c r="F118" s="41">
        <f t="shared" si="15"/>
        <v>85.3125</v>
      </c>
      <c r="G118" s="42">
        <v>1202.243</v>
      </c>
      <c r="H118" s="42">
        <v>4816.49</v>
      </c>
      <c r="I118" s="42">
        <v>649.791</v>
      </c>
      <c r="J118" s="42">
        <v>0</v>
      </c>
      <c r="K118" s="42">
        <v>370.689</v>
      </c>
      <c r="L118" s="43">
        <f t="shared" si="16"/>
        <v>2.65300000000002</v>
      </c>
      <c r="M118" s="42">
        <v>368.036</v>
      </c>
      <c r="N118" s="44">
        <v>0</v>
      </c>
      <c r="O118" s="44">
        <v>175</v>
      </c>
      <c r="P118" s="45">
        <f t="shared" si="17"/>
        <v>175</v>
      </c>
      <c r="Q118" s="46"/>
    </row>
    <row r="119" spans="2:17" ht="15.75">
      <c r="B119" s="55">
        <f t="shared" si="18"/>
        <v>99</v>
      </c>
      <c r="C119" s="38" t="s">
        <v>134</v>
      </c>
      <c r="D119" s="39">
        <v>200</v>
      </c>
      <c r="E119" s="40">
        <v>10</v>
      </c>
      <c r="F119" s="41">
        <f t="shared" si="15"/>
        <v>20</v>
      </c>
      <c r="G119" s="42">
        <v>1839.1043</v>
      </c>
      <c r="H119" s="42">
        <v>4966.0703</v>
      </c>
      <c r="I119" s="42">
        <v>148.093</v>
      </c>
      <c r="J119" s="42">
        <v>154.4715</v>
      </c>
      <c r="K119" s="42">
        <v>-53.671</v>
      </c>
      <c r="L119" s="43">
        <f t="shared" si="16"/>
        <v>10.003</v>
      </c>
      <c r="M119" s="42">
        <v>-63.674</v>
      </c>
      <c r="N119" s="44">
        <v>150</v>
      </c>
      <c r="O119" s="44">
        <v>50</v>
      </c>
      <c r="P119" s="45">
        <f t="shared" si="17"/>
        <v>200</v>
      </c>
      <c r="Q119" s="46">
        <v>1942</v>
      </c>
    </row>
    <row r="120" spans="2:17" ht="15.75">
      <c r="B120" s="55">
        <f t="shared" si="18"/>
        <v>100</v>
      </c>
      <c r="C120" s="38" t="s">
        <v>135</v>
      </c>
      <c r="D120" s="39">
        <v>100</v>
      </c>
      <c r="E120" s="40">
        <v>10</v>
      </c>
      <c r="F120" s="41">
        <f t="shared" si="15"/>
        <v>10</v>
      </c>
      <c r="G120" s="42">
        <v>81.8654</v>
      </c>
      <c r="H120" s="42">
        <v>108.3161</v>
      </c>
      <c r="I120" s="42">
        <v>10.5933</v>
      </c>
      <c r="J120" s="42">
        <v>0</v>
      </c>
      <c r="K120" s="42">
        <v>-7.784</v>
      </c>
      <c r="L120" s="43">
        <f t="shared" si="16"/>
        <v>0.05290000000000017</v>
      </c>
      <c r="M120" s="42">
        <v>-7.8369</v>
      </c>
      <c r="N120" s="44">
        <v>0</v>
      </c>
      <c r="O120" s="44">
        <v>0</v>
      </c>
      <c r="P120" s="45">
        <f t="shared" si="17"/>
        <v>0</v>
      </c>
      <c r="Q120" s="46">
        <v>246</v>
      </c>
    </row>
    <row r="121" spans="2:17" ht="15.75">
      <c r="B121" s="55">
        <f t="shared" si="18"/>
        <v>101</v>
      </c>
      <c r="C121" s="38" t="s">
        <v>136</v>
      </c>
      <c r="D121" s="39">
        <v>330</v>
      </c>
      <c r="E121" s="40">
        <v>10</v>
      </c>
      <c r="F121" s="41">
        <f t="shared" si="15"/>
        <v>33</v>
      </c>
      <c r="G121" s="42">
        <v>651.4861</v>
      </c>
      <c r="H121" s="42">
        <v>3316.8859</v>
      </c>
      <c r="I121" s="42">
        <v>476.2567</v>
      </c>
      <c r="J121" s="42">
        <v>163.4567</v>
      </c>
      <c r="K121" s="42">
        <v>176.742</v>
      </c>
      <c r="L121" s="43">
        <f t="shared" si="16"/>
        <v>10.413999999999987</v>
      </c>
      <c r="M121" s="42">
        <v>166.328</v>
      </c>
      <c r="N121" s="44">
        <v>20</v>
      </c>
      <c r="O121" s="44">
        <v>10</v>
      </c>
      <c r="P121" s="45">
        <f t="shared" si="17"/>
        <v>30</v>
      </c>
      <c r="Q121" s="46"/>
    </row>
    <row r="122" spans="2:17" ht="15.75">
      <c r="B122" s="55">
        <f t="shared" si="18"/>
        <v>102</v>
      </c>
      <c r="C122" s="38" t="s">
        <v>137</v>
      </c>
      <c r="D122" s="39">
        <v>3775.2</v>
      </c>
      <c r="E122" s="40">
        <v>10</v>
      </c>
      <c r="F122" s="41">
        <f t="shared" si="15"/>
        <v>377.52</v>
      </c>
      <c r="G122" s="42">
        <v>9487.371</v>
      </c>
      <c r="H122" s="42">
        <v>40489.423</v>
      </c>
      <c r="I122" s="42">
        <v>4703.16</v>
      </c>
      <c r="J122" s="42">
        <v>0</v>
      </c>
      <c r="K122" s="42">
        <v>2446.725</v>
      </c>
      <c r="L122" s="43">
        <f t="shared" si="16"/>
        <v>219.45499999999993</v>
      </c>
      <c r="M122" s="42">
        <v>2227.27</v>
      </c>
      <c r="N122" s="44">
        <v>50</v>
      </c>
      <c r="O122" s="44">
        <v>35</v>
      </c>
      <c r="P122" s="45">
        <f t="shared" si="17"/>
        <v>85</v>
      </c>
      <c r="Q122" s="46">
        <v>7073</v>
      </c>
    </row>
    <row r="123" spans="2:17" ht="15.75">
      <c r="B123" s="55">
        <f t="shared" si="18"/>
        <v>103</v>
      </c>
      <c r="C123" s="38" t="s">
        <v>138</v>
      </c>
      <c r="D123" s="39">
        <v>100</v>
      </c>
      <c r="E123" s="40">
        <v>10</v>
      </c>
      <c r="F123" s="41">
        <f t="shared" si="15"/>
        <v>10</v>
      </c>
      <c r="G123" s="42">
        <v>157.804</v>
      </c>
      <c r="H123" s="42">
        <v>259.3993</v>
      </c>
      <c r="I123" s="42">
        <v>36.3601</v>
      </c>
      <c r="J123" s="42">
        <v>9.3935</v>
      </c>
      <c r="K123" s="42">
        <v>21.109</v>
      </c>
      <c r="L123" s="43">
        <f t="shared" si="16"/>
        <v>4.517000000000003</v>
      </c>
      <c r="M123" s="42">
        <v>16.592</v>
      </c>
      <c r="N123" s="44">
        <v>0</v>
      </c>
      <c r="O123" s="44">
        <v>10</v>
      </c>
      <c r="P123" s="45">
        <f t="shared" si="17"/>
        <v>10</v>
      </c>
      <c r="Q123" s="46">
        <v>577</v>
      </c>
    </row>
    <row r="124" spans="2:17" ht="15.75">
      <c r="B124" s="55">
        <f t="shared" si="18"/>
        <v>104</v>
      </c>
      <c r="C124" s="38" t="s">
        <v>139</v>
      </c>
      <c r="D124" s="39">
        <v>100</v>
      </c>
      <c r="E124" s="40">
        <v>10</v>
      </c>
      <c r="F124" s="41">
        <f t="shared" si="15"/>
        <v>10</v>
      </c>
      <c r="G124" s="42">
        <v>72.775</v>
      </c>
      <c r="H124" s="42">
        <v>81.9199</v>
      </c>
      <c r="I124" s="42">
        <v>17.9663</v>
      </c>
      <c r="J124" s="42">
        <v>0.0018</v>
      </c>
      <c r="K124" s="42">
        <v>20.885</v>
      </c>
      <c r="L124" s="43">
        <f t="shared" si="16"/>
        <v>0.3100000000000023</v>
      </c>
      <c r="M124" s="42">
        <v>20.575</v>
      </c>
      <c r="N124" s="44">
        <v>0</v>
      </c>
      <c r="O124" s="44">
        <v>0</v>
      </c>
      <c r="P124" s="45">
        <f t="shared" si="17"/>
        <v>0</v>
      </c>
      <c r="Q124" s="46"/>
    </row>
    <row r="125" spans="2:17" ht="15.75">
      <c r="B125" s="55">
        <f t="shared" si="18"/>
        <v>105</v>
      </c>
      <c r="C125" s="38" t="s">
        <v>140</v>
      </c>
      <c r="D125" s="39">
        <v>100</v>
      </c>
      <c r="E125" s="40">
        <v>10</v>
      </c>
      <c r="F125" s="41">
        <f t="shared" si="15"/>
        <v>10</v>
      </c>
      <c r="G125" s="42"/>
      <c r="H125" s="42"/>
      <c r="I125" s="42"/>
      <c r="J125" s="42"/>
      <c r="K125" s="42"/>
      <c r="L125" s="43">
        <f t="shared" si="16"/>
        <v>0</v>
      </c>
      <c r="M125" s="42"/>
      <c r="N125" s="44"/>
      <c r="O125" s="44"/>
      <c r="P125" s="45">
        <f t="shared" si="17"/>
        <v>0</v>
      </c>
      <c r="Q125" s="46"/>
    </row>
    <row r="126" spans="2:17" ht="15.75">
      <c r="B126" s="55">
        <f t="shared" si="18"/>
        <v>106</v>
      </c>
      <c r="C126" s="38" t="s">
        <v>141</v>
      </c>
      <c r="D126" s="39">
        <v>372.707</v>
      </c>
      <c r="E126" s="40">
        <v>10</v>
      </c>
      <c r="F126" s="41">
        <f t="shared" si="15"/>
        <v>37.2707</v>
      </c>
      <c r="G126" s="42">
        <v>612.3436</v>
      </c>
      <c r="H126" s="42">
        <v>2456.2647</v>
      </c>
      <c r="I126" s="42">
        <v>189.2817</v>
      </c>
      <c r="J126" s="42">
        <v>0</v>
      </c>
      <c r="K126" s="42">
        <v>91.845</v>
      </c>
      <c r="L126" s="43">
        <f t="shared" si="16"/>
        <v>21.206999999999994</v>
      </c>
      <c r="M126" s="42">
        <v>70.638</v>
      </c>
      <c r="N126" s="44">
        <v>10</v>
      </c>
      <c r="O126" s="44">
        <v>15</v>
      </c>
      <c r="P126" s="45">
        <f t="shared" si="17"/>
        <v>25</v>
      </c>
      <c r="Q126" s="46">
        <v>2489</v>
      </c>
    </row>
    <row r="127" spans="2:17" ht="15.75">
      <c r="B127" s="55">
        <f t="shared" si="18"/>
        <v>107</v>
      </c>
      <c r="C127" s="38" t="s">
        <v>142</v>
      </c>
      <c r="D127" s="39">
        <v>40</v>
      </c>
      <c r="E127" s="40">
        <v>10</v>
      </c>
      <c r="F127" s="41">
        <f t="shared" si="15"/>
        <v>4</v>
      </c>
      <c r="G127" s="42">
        <v>1.1363</v>
      </c>
      <c r="H127" s="42">
        <v>24.589</v>
      </c>
      <c r="I127" s="42">
        <v>12.8624</v>
      </c>
      <c r="J127" s="42">
        <v>0</v>
      </c>
      <c r="K127" s="42">
        <v>5.833</v>
      </c>
      <c r="L127" s="43">
        <f t="shared" si="16"/>
        <v>0.8790000000000004</v>
      </c>
      <c r="M127" s="42">
        <v>4.954</v>
      </c>
      <c r="N127" s="44">
        <v>0</v>
      </c>
      <c r="O127" s="44">
        <v>0</v>
      </c>
      <c r="P127" s="45">
        <f t="shared" si="17"/>
        <v>0</v>
      </c>
      <c r="Q127" s="46">
        <v>1259</v>
      </c>
    </row>
    <row r="128" spans="2:17" ht="15.75">
      <c r="B128" s="55">
        <f>COUNT(B102:B127)</f>
        <v>26</v>
      </c>
      <c r="C128" s="56"/>
      <c r="D128" s="56">
        <f>SUBTOTAL(9,D102:D127)</f>
        <v>11795.3618</v>
      </c>
      <c r="E128" s="38"/>
      <c r="F128" s="57">
        <f aca="true" t="shared" si="19" ref="F128:M128">SUBTOTAL(9,F102:F127)</f>
        <v>1179.53618</v>
      </c>
      <c r="G128" s="56">
        <f t="shared" si="19"/>
        <v>29819.661159999996</v>
      </c>
      <c r="H128" s="56">
        <f t="shared" si="19"/>
        <v>100876.01220000001</v>
      </c>
      <c r="I128" s="56">
        <f t="shared" si="19"/>
        <v>13612.0731</v>
      </c>
      <c r="J128" s="56">
        <f t="shared" si="19"/>
        <v>1935.5568999999996</v>
      </c>
      <c r="K128" s="56">
        <f t="shared" si="19"/>
        <v>8016.766800000001</v>
      </c>
      <c r="L128" s="57">
        <f t="shared" si="19"/>
        <v>527.8204000000002</v>
      </c>
      <c r="M128" s="56">
        <f t="shared" si="19"/>
        <v>7488.9464</v>
      </c>
      <c r="N128" s="44"/>
      <c r="O128" s="44"/>
      <c r="P128" s="45"/>
      <c r="Q128" s="46">
        <f>SUM(Q102:Q127)</f>
        <v>23025</v>
      </c>
    </row>
    <row r="129" spans="2:17" ht="15.75">
      <c r="B129" s="59"/>
      <c r="C129" s="60"/>
      <c r="D129" s="61"/>
      <c r="E129" s="62"/>
      <c r="F129" s="63"/>
      <c r="G129" s="71"/>
      <c r="H129" s="71"/>
      <c r="I129" s="72"/>
      <c r="J129" s="71"/>
      <c r="K129" s="72"/>
      <c r="L129" s="77"/>
      <c r="M129" s="72"/>
      <c r="N129" s="75"/>
      <c r="O129" s="75"/>
      <c r="P129" s="76"/>
      <c r="Q129" s="78"/>
    </row>
    <row r="130" spans="2:17" ht="18">
      <c r="B130" s="59"/>
      <c r="C130" s="70" t="s">
        <v>143</v>
      </c>
      <c r="D130" s="61"/>
      <c r="E130" s="62"/>
      <c r="F130" s="63"/>
      <c r="G130" s="71"/>
      <c r="H130" s="71"/>
      <c r="I130" s="72"/>
      <c r="J130" s="71"/>
      <c r="K130" s="72"/>
      <c r="L130" s="77"/>
      <c r="M130" s="72"/>
      <c r="N130" s="75"/>
      <c r="O130" s="75"/>
      <c r="P130" s="76"/>
      <c r="Q130" s="78"/>
    </row>
    <row r="131" spans="2:17" ht="15.75">
      <c r="B131" s="59"/>
      <c r="C131" s="60"/>
      <c r="D131" s="61"/>
      <c r="E131" s="62"/>
      <c r="F131" s="63"/>
      <c r="G131" s="71"/>
      <c r="H131" s="71"/>
      <c r="I131" s="72"/>
      <c r="J131" s="71"/>
      <c r="K131" s="72"/>
      <c r="L131" s="77"/>
      <c r="M131" s="72"/>
      <c r="N131" s="75"/>
      <c r="O131" s="75"/>
      <c r="P131" s="76"/>
      <c r="Q131" s="78"/>
    </row>
    <row r="132" spans="2:17" ht="15.75">
      <c r="B132" s="55">
        <f>+B127+1</f>
        <v>108</v>
      </c>
      <c r="C132" s="38" t="s">
        <v>144</v>
      </c>
      <c r="D132" s="39">
        <v>4404.641</v>
      </c>
      <c r="E132" s="84">
        <v>10</v>
      </c>
      <c r="F132" s="41">
        <f aca="true" t="shared" si="20" ref="F132:F151">+D132/E132</f>
        <v>440.4641</v>
      </c>
      <c r="G132" s="42">
        <v>13035.236</v>
      </c>
      <c r="H132" s="42">
        <v>192169.66</v>
      </c>
      <c r="I132" s="42">
        <v>11777.077</v>
      </c>
      <c r="J132" s="42">
        <v>0</v>
      </c>
      <c r="K132" s="42">
        <v>4777.434</v>
      </c>
      <c r="L132" s="43">
        <f aca="true" t="shared" si="21" ref="L132:L151">+K132-M132</f>
        <v>1744.0620000000004</v>
      </c>
      <c r="M132" s="42">
        <v>3033.372</v>
      </c>
      <c r="N132" s="44">
        <v>25</v>
      </c>
      <c r="O132" s="44">
        <v>0</v>
      </c>
      <c r="P132" s="45">
        <f aca="true" t="shared" si="22" ref="P132:P151">SUM(N132:O132)</f>
        <v>25</v>
      </c>
      <c r="Q132" s="46">
        <v>7400</v>
      </c>
    </row>
    <row r="133" spans="2:17" ht="15.75">
      <c r="B133" s="55">
        <f aca="true" t="shared" si="23" ref="B133:B151">+B132+1</f>
        <v>109</v>
      </c>
      <c r="C133" s="38" t="s">
        <v>145</v>
      </c>
      <c r="D133" s="39">
        <v>1507.018</v>
      </c>
      <c r="E133" s="84">
        <v>10</v>
      </c>
      <c r="F133" s="41">
        <f t="shared" si="20"/>
        <v>150.7018</v>
      </c>
      <c r="G133" s="42">
        <v>8587.43</v>
      </c>
      <c r="H133" s="42">
        <v>145099.907</v>
      </c>
      <c r="I133" s="42">
        <v>10333.264</v>
      </c>
      <c r="J133" s="42">
        <v>0</v>
      </c>
      <c r="K133" s="42">
        <v>2859.081</v>
      </c>
      <c r="L133" s="43">
        <f t="shared" si="21"/>
        <v>837.085</v>
      </c>
      <c r="M133" s="42">
        <v>2021.996</v>
      </c>
      <c r="N133" s="44">
        <v>15</v>
      </c>
      <c r="O133" s="44">
        <v>33</v>
      </c>
      <c r="P133" s="45">
        <f t="shared" si="22"/>
        <v>48</v>
      </c>
      <c r="Q133" s="46">
        <v>13328</v>
      </c>
    </row>
    <row r="134" spans="2:17" ht="15.75">
      <c r="B134" s="55">
        <f t="shared" si="23"/>
        <v>110</v>
      </c>
      <c r="C134" s="38" t="s">
        <v>146</v>
      </c>
      <c r="D134" s="39">
        <v>2191.112</v>
      </c>
      <c r="E134" s="84">
        <v>10</v>
      </c>
      <c r="F134" s="41">
        <f t="shared" si="20"/>
        <v>219.1112</v>
      </c>
      <c r="G134" s="42">
        <v>5246.094</v>
      </c>
      <c r="H134" s="42">
        <v>91501.541</v>
      </c>
      <c r="I134" s="42">
        <v>5971.69</v>
      </c>
      <c r="J134" s="42">
        <v>0</v>
      </c>
      <c r="K134" s="42">
        <v>2022.008</v>
      </c>
      <c r="L134" s="43">
        <f t="shared" si="21"/>
        <v>557.9490000000001</v>
      </c>
      <c r="M134" s="42">
        <v>1464.059</v>
      </c>
      <c r="N134" s="44">
        <v>15</v>
      </c>
      <c r="O134" s="44">
        <v>40</v>
      </c>
      <c r="P134" s="45">
        <f t="shared" si="22"/>
        <v>55</v>
      </c>
      <c r="Q134" s="46">
        <v>5980</v>
      </c>
    </row>
    <row r="135" spans="2:17" ht="15.75">
      <c r="B135" s="55">
        <f t="shared" si="23"/>
        <v>111</v>
      </c>
      <c r="C135" s="38" t="s">
        <v>147</v>
      </c>
      <c r="D135" s="39">
        <v>3000</v>
      </c>
      <c r="E135" s="84">
        <v>10</v>
      </c>
      <c r="F135" s="41">
        <f t="shared" si="20"/>
        <v>300</v>
      </c>
      <c r="G135" s="42">
        <v>7464.126</v>
      </c>
      <c r="H135" s="42">
        <v>248313.793</v>
      </c>
      <c r="I135" s="42">
        <v>14492.181</v>
      </c>
      <c r="J135" s="42">
        <v>0</v>
      </c>
      <c r="K135" s="42">
        <v>2563.29</v>
      </c>
      <c r="L135" s="43">
        <f t="shared" si="21"/>
        <v>861.1959999999999</v>
      </c>
      <c r="M135" s="42">
        <v>1702.094</v>
      </c>
      <c r="N135" s="44">
        <v>12</v>
      </c>
      <c r="O135" s="44">
        <v>33.33</v>
      </c>
      <c r="P135" s="45">
        <f t="shared" si="22"/>
        <v>45.33</v>
      </c>
      <c r="Q135" s="46">
        <v>11472</v>
      </c>
    </row>
    <row r="136" spans="2:17" ht="15.75">
      <c r="B136" s="55">
        <f t="shared" si="23"/>
        <v>112</v>
      </c>
      <c r="C136" s="38" t="s">
        <v>148</v>
      </c>
      <c r="D136" s="39">
        <v>2349.719</v>
      </c>
      <c r="E136" s="84">
        <v>10</v>
      </c>
      <c r="F136" s="41">
        <f t="shared" si="20"/>
        <v>234.9719</v>
      </c>
      <c r="G136" s="42">
        <v>13670.114</v>
      </c>
      <c r="H136" s="42">
        <v>111154.178</v>
      </c>
      <c r="I136" s="42">
        <v>7455.868</v>
      </c>
      <c r="J136" s="42">
        <v>0</v>
      </c>
      <c r="K136" s="42">
        <v>3164.957</v>
      </c>
      <c r="L136" s="43">
        <f t="shared" si="21"/>
        <v>811.7149999999997</v>
      </c>
      <c r="M136" s="42">
        <v>2353.242</v>
      </c>
      <c r="N136" s="44">
        <v>0</v>
      </c>
      <c r="O136" s="44">
        <v>52</v>
      </c>
      <c r="P136" s="45">
        <f t="shared" si="22"/>
        <v>52</v>
      </c>
      <c r="Q136" s="46">
        <v>10080</v>
      </c>
    </row>
    <row r="137" spans="2:17" ht="15.75">
      <c r="B137" s="55">
        <f t="shared" si="23"/>
        <v>113</v>
      </c>
      <c r="C137" s="38" t="s">
        <v>149</v>
      </c>
      <c r="D137" s="39">
        <v>2057.147</v>
      </c>
      <c r="E137" s="84">
        <v>10</v>
      </c>
      <c r="F137" s="41">
        <f t="shared" si="20"/>
        <v>205.7147</v>
      </c>
      <c r="G137" s="42">
        <v>2549.622</v>
      </c>
      <c r="H137" s="42">
        <v>17218.757</v>
      </c>
      <c r="I137" s="42">
        <v>1275.731</v>
      </c>
      <c r="J137" s="42">
        <v>0</v>
      </c>
      <c r="K137" s="42">
        <v>210.848</v>
      </c>
      <c r="L137" s="43">
        <f t="shared" si="21"/>
        <v>-63.40199999999999</v>
      </c>
      <c r="M137" s="42">
        <v>274.25</v>
      </c>
      <c r="N137" s="44">
        <v>0</v>
      </c>
      <c r="O137" s="44">
        <v>0</v>
      </c>
      <c r="P137" s="45">
        <f t="shared" si="22"/>
        <v>0</v>
      </c>
      <c r="Q137" s="46">
        <v>9993</v>
      </c>
    </row>
    <row r="138" spans="2:17" ht="15.75">
      <c r="B138" s="55">
        <f t="shared" si="23"/>
        <v>114</v>
      </c>
      <c r="C138" s="38" t="s">
        <v>150</v>
      </c>
      <c r="D138" s="39">
        <v>2215.613</v>
      </c>
      <c r="E138" s="84">
        <v>10</v>
      </c>
      <c r="F138" s="41">
        <f t="shared" si="20"/>
        <v>221.5613</v>
      </c>
      <c r="G138" s="42">
        <v>1632.28</v>
      </c>
      <c r="H138" s="42">
        <v>9618.413</v>
      </c>
      <c r="I138" s="42">
        <v>586.103</v>
      </c>
      <c r="J138" s="42">
        <v>0</v>
      </c>
      <c r="K138" s="42">
        <v>-739.801</v>
      </c>
      <c r="L138" s="43">
        <f t="shared" si="21"/>
        <v>4.5</v>
      </c>
      <c r="M138" s="42">
        <v>-744.301</v>
      </c>
      <c r="N138" s="44">
        <v>0</v>
      </c>
      <c r="O138" s="44">
        <v>0</v>
      </c>
      <c r="P138" s="45">
        <f t="shared" si="22"/>
        <v>0</v>
      </c>
      <c r="Q138" s="46">
        <v>7525</v>
      </c>
    </row>
    <row r="139" spans="2:17" ht="15.75">
      <c r="B139" s="55">
        <f t="shared" si="23"/>
        <v>115</v>
      </c>
      <c r="C139" s="38" t="s">
        <v>151</v>
      </c>
      <c r="D139" s="39">
        <v>3684.484</v>
      </c>
      <c r="E139" s="84">
        <v>10</v>
      </c>
      <c r="F139" s="41">
        <f t="shared" si="20"/>
        <v>368.4484</v>
      </c>
      <c r="G139" s="42">
        <v>14260.439</v>
      </c>
      <c r="H139" s="42">
        <v>110281.257</v>
      </c>
      <c r="I139" s="42">
        <v>8401.312</v>
      </c>
      <c r="J139" s="42">
        <v>0</v>
      </c>
      <c r="K139" s="42">
        <v>3968.867</v>
      </c>
      <c r="L139" s="43">
        <f t="shared" si="21"/>
        <v>899.4100000000003</v>
      </c>
      <c r="M139" s="42">
        <v>3069.457</v>
      </c>
      <c r="N139" s="44">
        <v>35</v>
      </c>
      <c r="O139" s="44">
        <v>30</v>
      </c>
      <c r="P139" s="45">
        <f t="shared" si="22"/>
        <v>65</v>
      </c>
      <c r="Q139" s="46">
        <v>13580</v>
      </c>
    </row>
    <row r="140" spans="2:17" ht="15.75">
      <c r="B140" s="55">
        <f t="shared" si="23"/>
        <v>116</v>
      </c>
      <c r="C140" s="38" t="s">
        <v>152</v>
      </c>
      <c r="D140" s="39">
        <v>2014.708</v>
      </c>
      <c r="E140" s="84">
        <v>10</v>
      </c>
      <c r="F140" s="41">
        <f t="shared" si="20"/>
        <v>201.4708</v>
      </c>
      <c r="G140" s="42">
        <v>1735.962</v>
      </c>
      <c r="H140" s="42">
        <v>19102.987</v>
      </c>
      <c r="I140" s="42">
        <v>1279.312</v>
      </c>
      <c r="J140" s="42">
        <v>0</v>
      </c>
      <c r="K140" s="42">
        <v>-511.421</v>
      </c>
      <c r="L140" s="43">
        <f t="shared" si="21"/>
        <v>-238.387</v>
      </c>
      <c r="M140" s="42">
        <v>-273.034</v>
      </c>
      <c r="N140" s="44">
        <v>0</v>
      </c>
      <c r="O140" s="44">
        <v>0</v>
      </c>
      <c r="P140" s="45">
        <f t="shared" si="22"/>
        <v>0</v>
      </c>
      <c r="Q140" s="46">
        <v>7331</v>
      </c>
    </row>
    <row r="141" spans="2:17" ht="15.75">
      <c r="B141" s="55">
        <f t="shared" si="23"/>
        <v>117</v>
      </c>
      <c r="C141" s="38" t="s">
        <v>153</v>
      </c>
      <c r="D141" s="39">
        <v>2036.582</v>
      </c>
      <c r="E141" s="84">
        <v>10</v>
      </c>
      <c r="F141" s="41">
        <f t="shared" si="20"/>
        <v>203.65820000000002</v>
      </c>
      <c r="G141" s="42">
        <v>3024.582</v>
      </c>
      <c r="H141" s="42">
        <v>30675.822</v>
      </c>
      <c r="I141" s="42">
        <v>2081.38</v>
      </c>
      <c r="J141" s="42">
        <v>0</v>
      </c>
      <c r="K141" s="42">
        <v>633.116</v>
      </c>
      <c r="L141" s="43">
        <f t="shared" si="21"/>
        <v>213.661</v>
      </c>
      <c r="M141" s="42">
        <v>419.455</v>
      </c>
      <c r="N141" s="44">
        <v>0</v>
      </c>
      <c r="O141" s="44">
        <v>16</v>
      </c>
      <c r="P141" s="45">
        <f t="shared" si="22"/>
        <v>16</v>
      </c>
      <c r="Q141" s="46">
        <v>1814</v>
      </c>
    </row>
    <row r="142" spans="2:17" ht="15.75">
      <c r="B142" s="55">
        <f t="shared" si="23"/>
        <v>118</v>
      </c>
      <c r="C142" s="38" t="s">
        <v>154</v>
      </c>
      <c r="D142" s="39">
        <v>1560</v>
      </c>
      <c r="E142" s="84">
        <v>10</v>
      </c>
      <c r="F142" s="41">
        <f t="shared" si="20"/>
        <v>156</v>
      </c>
      <c r="G142" s="42">
        <v>5659.165</v>
      </c>
      <c r="H142" s="42">
        <v>79665.898</v>
      </c>
      <c r="I142" s="42">
        <v>5285.322</v>
      </c>
      <c r="J142" s="42">
        <v>0</v>
      </c>
      <c r="K142" s="42">
        <v>2031.729</v>
      </c>
      <c r="L142" s="43">
        <f t="shared" si="21"/>
        <v>566.421</v>
      </c>
      <c r="M142" s="42">
        <v>1465.308</v>
      </c>
      <c r="N142" s="44">
        <v>0</v>
      </c>
      <c r="O142" s="44">
        <v>33.33</v>
      </c>
      <c r="P142" s="45">
        <f t="shared" si="22"/>
        <v>33.33</v>
      </c>
      <c r="Q142" s="46">
        <v>2033</v>
      </c>
    </row>
    <row r="143" spans="2:17" ht="15.75">
      <c r="B143" s="55">
        <f t="shared" si="23"/>
        <v>119</v>
      </c>
      <c r="C143" s="38" t="s">
        <v>155</v>
      </c>
      <c r="D143" s="39">
        <v>4265.327</v>
      </c>
      <c r="E143" s="84">
        <v>10</v>
      </c>
      <c r="F143" s="41">
        <f t="shared" si="20"/>
        <v>426.53270000000003</v>
      </c>
      <c r="G143" s="42">
        <v>23307.763</v>
      </c>
      <c r="H143" s="42">
        <v>298776.797</v>
      </c>
      <c r="I143" s="42">
        <v>23169.303</v>
      </c>
      <c r="J143" s="42">
        <v>0</v>
      </c>
      <c r="K143" s="42">
        <v>13018.487</v>
      </c>
      <c r="L143" s="43">
        <f t="shared" si="21"/>
        <v>4096.071999999998</v>
      </c>
      <c r="M143" s="42">
        <v>8922.415</v>
      </c>
      <c r="N143" s="44">
        <v>42.5</v>
      </c>
      <c r="O143" s="44">
        <v>20</v>
      </c>
      <c r="P143" s="45">
        <f t="shared" si="22"/>
        <v>62.5</v>
      </c>
      <c r="Q143" s="46">
        <v>47365</v>
      </c>
    </row>
    <row r="144" spans="2:17" ht="15.75">
      <c r="B144" s="55">
        <f t="shared" si="23"/>
        <v>120</v>
      </c>
      <c r="C144" s="38" t="s">
        <v>156</v>
      </c>
      <c r="D144" s="39">
        <v>5908.927</v>
      </c>
      <c r="E144" s="84">
        <v>10</v>
      </c>
      <c r="F144" s="41">
        <f t="shared" si="20"/>
        <v>590.8927</v>
      </c>
      <c r="G144" s="42">
        <v>74340.712</v>
      </c>
      <c r="H144" s="42">
        <v>577719.114</v>
      </c>
      <c r="I144" s="42">
        <v>43058.36</v>
      </c>
      <c r="J144" s="42">
        <v>0</v>
      </c>
      <c r="K144" s="42">
        <v>19056.028</v>
      </c>
      <c r="L144" s="43">
        <f t="shared" si="21"/>
        <v>6346.583999999999</v>
      </c>
      <c r="M144" s="42">
        <v>12709.444</v>
      </c>
      <c r="N144" s="44">
        <v>25</v>
      </c>
      <c r="O144" s="44">
        <v>20</v>
      </c>
      <c r="P144" s="45">
        <f t="shared" si="22"/>
        <v>45</v>
      </c>
      <c r="Q144" s="46">
        <v>8823</v>
      </c>
    </row>
    <row r="145" spans="2:17" ht="15.75">
      <c r="B145" s="55">
        <f t="shared" si="23"/>
        <v>121</v>
      </c>
      <c r="C145" s="38" t="s">
        <v>157</v>
      </c>
      <c r="D145" s="39">
        <v>3361.522</v>
      </c>
      <c r="E145" s="84">
        <v>10</v>
      </c>
      <c r="F145" s="41">
        <f t="shared" si="20"/>
        <v>336.1522</v>
      </c>
      <c r="G145" s="42">
        <v>4212.875</v>
      </c>
      <c r="H145" s="42">
        <v>32018.715</v>
      </c>
      <c r="I145" s="42">
        <v>1953.076</v>
      </c>
      <c r="J145" s="42">
        <v>0</v>
      </c>
      <c r="K145" s="42">
        <v>27.001</v>
      </c>
      <c r="L145" s="43">
        <f t="shared" si="21"/>
        <v>-76.77</v>
      </c>
      <c r="M145" s="42">
        <v>103.771</v>
      </c>
      <c r="N145" s="44">
        <v>0</v>
      </c>
      <c r="O145" s="44">
        <v>0</v>
      </c>
      <c r="P145" s="45">
        <f t="shared" si="22"/>
        <v>0</v>
      </c>
      <c r="Q145" s="46">
        <v>4165</v>
      </c>
    </row>
    <row r="146" spans="2:17" ht="15.75">
      <c r="B146" s="55">
        <f t="shared" si="23"/>
        <v>122</v>
      </c>
      <c r="C146" s="38" t="s">
        <v>158</v>
      </c>
      <c r="D146" s="39">
        <v>2734.876</v>
      </c>
      <c r="E146" s="84">
        <v>10</v>
      </c>
      <c r="F146" s="41">
        <f t="shared" si="20"/>
        <v>273.48760000000004</v>
      </c>
      <c r="G146" s="42">
        <v>4058.05</v>
      </c>
      <c r="H146" s="42">
        <v>65128.634</v>
      </c>
      <c r="I146" s="42">
        <v>5130.487</v>
      </c>
      <c r="J146" s="42">
        <v>0</v>
      </c>
      <c r="K146" s="42">
        <v>1905.62</v>
      </c>
      <c r="L146" s="43">
        <f t="shared" si="21"/>
        <v>401.5809999999999</v>
      </c>
      <c r="M146" s="42">
        <v>1504.039</v>
      </c>
      <c r="N146" s="44">
        <v>60</v>
      </c>
      <c r="O146" s="44">
        <v>20</v>
      </c>
      <c r="P146" s="45">
        <f t="shared" si="22"/>
        <v>80</v>
      </c>
      <c r="Q146" s="46">
        <v>13015</v>
      </c>
    </row>
    <row r="147" spans="2:17" ht="15.75">
      <c r="B147" s="55">
        <f t="shared" si="23"/>
        <v>123</v>
      </c>
      <c r="C147" s="38" t="s">
        <v>159</v>
      </c>
      <c r="D147" s="39">
        <v>2321.502</v>
      </c>
      <c r="E147" s="84">
        <v>10</v>
      </c>
      <c r="F147" s="41">
        <f t="shared" si="20"/>
        <v>232.15019999999998</v>
      </c>
      <c r="G147" s="42">
        <v>3433.945</v>
      </c>
      <c r="H147" s="42">
        <v>53756.958</v>
      </c>
      <c r="I147" s="42">
        <v>3555.87</v>
      </c>
      <c r="J147" s="42">
        <v>0</v>
      </c>
      <c r="K147" s="42">
        <v>765.297</v>
      </c>
      <c r="L147" s="43">
        <f t="shared" si="21"/>
        <v>270.035</v>
      </c>
      <c r="M147" s="42">
        <v>495.262</v>
      </c>
      <c r="N147" s="44">
        <v>0</v>
      </c>
      <c r="O147" s="44">
        <v>18</v>
      </c>
      <c r="P147" s="45">
        <f t="shared" si="22"/>
        <v>18</v>
      </c>
      <c r="Q147" s="46">
        <v>6060</v>
      </c>
    </row>
    <row r="148" spans="2:17" ht="15.75">
      <c r="B148" s="55">
        <f t="shared" si="23"/>
        <v>124</v>
      </c>
      <c r="C148" s="38" t="s">
        <v>160</v>
      </c>
      <c r="D148" s="39">
        <v>3847.5</v>
      </c>
      <c r="E148" s="84">
        <v>10</v>
      </c>
      <c r="F148" s="41">
        <f t="shared" si="20"/>
        <v>384.75</v>
      </c>
      <c r="G148" s="42">
        <v>3806.602</v>
      </c>
      <c r="H148" s="42">
        <v>47748.549</v>
      </c>
      <c r="I148" s="42">
        <v>3195.824</v>
      </c>
      <c r="J148" s="42">
        <v>0</v>
      </c>
      <c r="K148" s="42">
        <v>140.47</v>
      </c>
      <c r="L148" s="43">
        <f t="shared" si="21"/>
        <v>75.857</v>
      </c>
      <c r="M148" s="42">
        <v>64.613</v>
      </c>
      <c r="N148" s="44">
        <v>0</v>
      </c>
      <c r="O148" s="44">
        <v>0</v>
      </c>
      <c r="P148" s="45">
        <f t="shared" si="22"/>
        <v>0</v>
      </c>
      <c r="Q148" s="46">
        <v>4179</v>
      </c>
    </row>
    <row r="149" spans="2:17" ht="15.75">
      <c r="B149" s="55">
        <f t="shared" si="23"/>
        <v>125</v>
      </c>
      <c r="C149" s="38" t="s">
        <v>161</v>
      </c>
      <c r="D149" s="39">
        <v>1653.495</v>
      </c>
      <c r="E149" s="84">
        <v>10</v>
      </c>
      <c r="F149" s="41">
        <f t="shared" si="20"/>
        <v>165.34949999999998</v>
      </c>
      <c r="G149" s="42"/>
      <c r="H149" s="42"/>
      <c r="I149" s="42"/>
      <c r="J149" s="42"/>
      <c r="K149" s="42">
        <v>1400.032</v>
      </c>
      <c r="L149" s="43">
        <f t="shared" si="21"/>
        <v>479.799</v>
      </c>
      <c r="M149" s="42">
        <v>920.233</v>
      </c>
      <c r="N149" s="44">
        <v>10</v>
      </c>
      <c r="O149" s="44">
        <v>30</v>
      </c>
      <c r="P149" s="45">
        <f t="shared" si="22"/>
        <v>40</v>
      </c>
      <c r="Q149" s="46"/>
    </row>
    <row r="150" spans="2:17" ht="15.75">
      <c r="B150" s="55">
        <f t="shared" si="23"/>
        <v>126</v>
      </c>
      <c r="C150" s="38" t="s">
        <v>162</v>
      </c>
      <c r="D150" s="39">
        <v>2819.824</v>
      </c>
      <c r="E150" s="84">
        <v>10</v>
      </c>
      <c r="F150" s="41">
        <f t="shared" si="20"/>
        <v>281.9824</v>
      </c>
      <c r="G150" s="42">
        <v>5134.913</v>
      </c>
      <c r="H150" s="42">
        <v>117100.687</v>
      </c>
      <c r="I150" s="42">
        <v>10719.608</v>
      </c>
      <c r="J150" s="42">
        <v>0</v>
      </c>
      <c r="K150" s="42">
        <v>2777.908</v>
      </c>
      <c r="L150" s="43">
        <f t="shared" si="21"/>
        <v>1033.24</v>
      </c>
      <c r="M150" s="42">
        <v>1744.668</v>
      </c>
      <c r="N150" s="44">
        <v>20</v>
      </c>
      <c r="O150" s="44">
        <v>35</v>
      </c>
      <c r="P150" s="45">
        <f t="shared" si="22"/>
        <v>55</v>
      </c>
      <c r="Q150" s="46">
        <v>10729</v>
      </c>
    </row>
    <row r="151" spans="2:17" ht="15.75">
      <c r="B151" s="55">
        <f t="shared" si="23"/>
        <v>127</v>
      </c>
      <c r="C151" s="38" t="s">
        <v>163</v>
      </c>
      <c r="D151" s="39">
        <v>5180</v>
      </c>
      <c r="E151" s="84">
        <v>10</v>
      </c>
      <c r="F151" s="41">
        <f t="shared" si="20"/>
        <v>518</v>
      </c>
      <c r="G151" s="42">
        <v>21668.27</v>
      </c>
      <c r="H151" s="42">
        <v>347048.951</v>
      </c>
      <c r="I151" s="42">
        <v>25171.892</v>
      </c>
      <c r="J151" s="42">
        <v>0</v>
      </c>
      <c r="K151" s="42">
        <v>9481.648</v>
      </c>
      <c r="L151" s="43">
        <f t="shared" si="21"/>
        <v>3532.615999999999</v>
      </c>
      <c r="M151" s="42">
        <v>5949.032</v>
      </c>
      <c r="N151" s="44">
        <v>25</v>
      </c>
      <c r="O151" s="44">
        <v>25</v>
      </c>
      <c r="P151" s="45">
        <f t="shared" si="22"/>
        <v>50</v>
      </c>
      <c r="Q151" s="46">
        <v>36917</v>
      </c>
    </row>
    <row r="152" spans="2:17" ht="15.75">
      <c r="B152" s="55">
        <f>COUNT(B132:B151)</f>
        <v>20</v>
      </c>
      <c r="C152" s="56"/>
      <c r="D152" s="56">
        <f>SUBTOTAL(9,D132:D151)</f>
        <v>59113.99700000001</v>
      </c>
      <c r="E152" s="38"/>
      <c r="F152" s="57">
        <f aca="true" t="shared" si="24" ref="F152:M152">SUBTOTAL(9,F132:F151)</f>
        <v>5911.3997</v>
      </c>
      <c r="G152" s="56">
        <f t="shared" si="24"/>
        <v>216828.18</v>
      </c>
      <c r="H152" s="56">
        <f t="shared" si="24"/>
        <v>2594100.618</v>
      </c>
      <c r="I152" s="56">
        <f t="shared" si="24"/>
        <v>184893.65999999997</v>
      </c>
      <c r="J152" s="56">
        <f t="shared" si="24"/>
        <v>0</v>
      </c>
      <c r="K152" s="56">
        <f t="shared" si="24"/>
        <v>69552.599</v>
      </c>
      <c r="L152" s="57">
        <f t="shared" si="24"/>
        <v>22353.223999999995</v>
      </c>
      <c r="M152" s="56">
        <f t="shared" si="24"/>
        <v>47199.37499999999</v>
      </c>
      <c r="N152" s="44"/>
      <c r="O152" s="44"/>
      <c r="P152" s="45"/>
      <c r="Q152" s="46">
        <f>SUM(Q132:Q151)</f>
        <v>221789</v>
      </c>
    </row>
    <row r="153" spans="2:17" ht="15.75">
      <c r="B153" s="59"/>
      <c r="C153" s="60"/>
      <c r="D153" s="61"/>
      <c r="E153" s="62"/>
      <c r="F153" s="63"/>
      <c r="G153" s="71"/>
      <c r="H153" s="71"/>
      <c r="I153" s="72"/>
      <c r="J153" s="71"/>
      <c r="K153" s="72"/>
      <c r="L153" s="77"/>
      <c r="M153" s="72"/>
      <c r="N153" s="75"/>
      <c r="O153" s="75"/>
      <c r="P153" s="76"/>
      <c r="Q153" s="78"/>
    </row>
    <row r="154" spans="2:17" ht="18">
      <c r="B154" s="59"/>
      <c r="C154" s="70" t="s">
        <v>164</v>
      </c>
      <c r="D154" s="61"/>
      <c r="E154" s="62"/>
      <c r="F154" s="63"/>
      <c r="G154" s="71"/>
      <c r="H154" s="71"/>
      <c r="I154" s="72"/>
      <c r="J154" s="71"/>
      <c r="K154" s="72"/>
      <c r="L154" s="77"/>
      <c r="M154" s="72"/>
      <c r="N154" s="75"/>
      <c r="O154" s="75"/>
      <c r="P154" s="76"/>
      <c r="Q154" s="78"/>
    </row>
    <row r="155" spans="2:17" ht="15.75">
      <c r="B155" s="59"/>
      <c r="C155" s="60"/>
      <c r="D155" s="61"/>
      <c r="E155" s="62"/>
      <c r="F155" s="63"/>
      <c r="G155" s="71"/>
      <c r="H155" s="71"/>
      <c r="I155" s="72"/>
      <c r="J155" s="71"/>
      <c r="K155" s="72"/>
      <c r="L155" s="77"/>
      <c r="M155" s="72"/>
      <c r="N155" s="75"/>
      <c r="O155" s="75"/>
      <c r="P155" s="76"/>
      <c r="Q155" s="78"/>
    </row>
    <row r="156" spans="2:17" ht="15.75">
      <c r="B156" s="55">
        <f>+B151+1</f>
        <v>128</v>
      </c>
      <c r="C156" s="38" t="s">
        <v>165</v>
      </c>
      <c r="D156" s="39">
        <v>826.142</v>
      </c>
      <c r="E156" s="84">
        <v>10</v>
      </c>
      <c r="F156" s="41">
        <f aca="true" t="shared" si="25" ref="F156:F192">+D156/E156</f>
        <v>82.61420000000001</v>
      </c>
      <c r="G156" s="42">
        <v>2302.248</v>
      </c>
      <c r="H156" s="42">
        <v>9182.38</v>
      </c>
      <c r="I156" s="42">
        <v>3997.327</v>
      </c>
      <c r="J156" s="42">
        <v>1.794</v>
      </c>
      <c r="K156" s="42">
        <v>1278.376</v>
      </c>
      <c r="L156" s="43">
        <f aca="true" t="shared" si="26" ref="L156:L192">+K156-M156</f>
        <v>115.12999999999988</v>
      </c>
      <c r="M156" s="42">
        <v>1163.246</v>
      </c>
      <c r="N156" s="44">
        <v>30</v>
      </c>
      <c r="O156" s="44">
        <v>10</v>
      </c>
      <c r="P156" s="45">
        <f aca="true" t="shared" si="27" ref="P156:P192">SUM(N156:O156)</f>
        <v>40</v>
      </c>
      <c r="Q156" s="46">
        <v>4544</v>
      </c>
    </row>
    <row r="157" spans="2:17" ht="15.75">
      <c r="B157" s="55">
        <f aca="true" t="shared" si="28" ref="B157:B192">+B156+1</f>
        <v>129</v>
      </c>
      <c r="C157" s="38" t="s">
        <v>166</v>
      </c>
      <c r="D157" s="39">
        <v>325</v>
      </c>
      <c r="E157" s="84">
        <v>10</v>
      </c>
      <c r="F157" s="41">
        <f t="shared" si="25"/>
        <v>32.5</v>
      </c>
      <c r="G157" s="42">
        <v>129.601</v>
      </c>
      <c r="H157" s="42">
        <v>1382.521</v>
      </c>
      <c r="I157" s="42">
        <v>14.492</v>
      </c>
      <c r="J157" s="42">
        <v>0</v>
      </c>
      <c r="K157" s="42">
        <v>17.25</v>
      </c>
      <c r="L157" s="43">
        <f t="shared" si="26"/>
        <v>-1.3659999999999997</v>
      </c>
      <c r="M157" s="42">
        <v>18.616</v>
      </c>
      <c r="N157" s="44">
        <v>0</v>
      </c>
      <c r="O157" s="44">
        <v>0</v>
      </c>
      <c r="P157" s="45">
        <f t="shared" si="27"/>
        <v>0</v>
      </c>
      <c r="Q157" s="46">
        <v>560</v>
      </c>
    </row>
    <row r="158" spans="2:17" ht="15.75">
      <c r="B158" s="55">
        <f t="shared" si="28"/>
        <v>130</v>
      </c>
      <c r="C158" s="38" t="s">
        <v>167</v>
      </c>
      <c r="D158" s="39">
        <v>80</v>
      </c>
      <c r="E158" s="84">
        <v>10</v>
      </c>
      <c r="F158" s="41">
        <f t="shared" si="25"/>
        <v>8</v>
      </c>
      <c r="G158" s="42">
        <v>84.7392</v>
      </c>
      <c r="H158" s="42">
        <v>151.3848</v>
      </c>
      <c r="I158" s="42">
        <v>33.1829</v>
      </c>
      <c r="J158" s="42">
        <v>0</v>
      </c>
      <c r="K158" s="42">
        <v>5.7196</v>
      </c>
      <c r="L158" s="43">
        <f t="shared" si="26"/>
        <v>-0.47800000000000065</v>
      </c>
      <c r="M158" s="42">
        <v>6.1976</v>
      </c>
      <c r="N158" s="44">
        <v>0</v>
      </c>
      <c r="O158" s="44">
        <v>0</v>
      </c>
      <c r="P158" s="45">
        <f t="shared" si="27"/>
        <v>0</v>
      </c>
      <c r="Q158" s="46">
        <v>34</v>
      </c>
    </row>
    <row r="159" spans="2:17" ht="15.75">
      <c r="B159" s="55">
        <f t="shared" si="28"/>
        <v>131</v>
      </c>
      <c r="C159" s="38" t="s">
        <v>168</v>
      </c>
      <c r="D159" s="39">
        <v>102.184</v>
      </c>
      <c r="E159" s="84">
        <v>10</v>
      </c>
      <c r="F159" s="41">
        <f t="shared" si="25"/>
        <v>10.218399999999999</v>
      </c>
      <c r="G159" s="42">
        <v>180.4785</v>
      </c>
      <c r="H159" s="42">
        <v>732.4924</v>
      </c>
      <c r="I159" s="42">
        <v>465.5696</v>
      </c>
      <c r="J159" s="42">
        <v>0.1798</v>
      </c>
      <c r="K159" s="42">
        <v>60.452</v>
      </c>
      <c r="L159" s="43">
        <f t="shared" si="26"/>
        <v>15.431999999999995</v>
      </c>
      <c r="M159" s="42">
        <v>45.02</v>
      </c>
      <c r="N159" s="44">
        <v>0</v>
      </c>
      <c r="O159" s="44">
        <v>18</v>
      </c>
      <c r="P159" s="45">
        <f t="shared" si="27"/>
        <v>18</v>
      </c>
      <c r="Q159" s="46">
        <v>1699</v>
      </c>
    </row>
    <row r="160" spans="2:17" ht="15.75">
      <c r="B160" s="55">
        <f t="shared" si="28"/>
        <v>132</v>
      </c>
      <c r="C160" s="38" t="s">
        <v>169</v>
      </c>
      <c r="D160" s="39">
        <v>416.837</v>
      </c>
      <c r="E160" s="84">
        <v>10</v>
      </c>
      <c r="F160" s="41">
        <f t="shared" si="25"/>
        <v>41.6837</v>
      </c>
      <c r="G160" s="42"/>
      <c r="H160" s="42"/>
      <c r="I160" s="42"/>
      <c r="J160" s="42"/>
      <c r="K160" s="42"/>
      <c r="L160" s="43">
        <f t="shared" si="26"/>
        <v>0</v>
      </c>
      <c r="M160" s="42"/>
      <c r="N160" s="44"/>
      <c r="O160" s="44"/>
      <c r="P160" s="45">
        <f t="shared" si="27"/>
        <v>0</v>
      </c>
      <c r="Q160" s="46"/>
    </row>
    <row r="161" spans="2:17" ht="15.75">
      <c r="B161" s="55">
        <f t="shared" si="28"/>
        <v>133</v>
      </c>
      <c r="C161" s="38" t="s">
        <v>170</v>
      </c>
      <c r="D161" s="39">
        <v>85.5437</v>
      </c>
      <c r="E161" s="84">
        <v>10</v>
      </c>
      <c r="F161" s="41">
        <f t="shared" si="25"/>
        <v>8.55437</v>
      </c>
      <c r="G161" s="42">
        <v>88.7176</v>
      </c>
      <c r="H161" s="42">
        <v>145.272</v>
      </c>
      <c r="I161" s="42">
        <v>46.6869</v>
      </c>
      <c r="J161" s="42">
        <v>0</v>
      </c>
      <c r="K161" s="42">
        <v>1.8617</v>
      </c>
      <c r="L161" s="43">
        <f t="shared" si="26"/>
        <v>0.3898999999999999</v>
      </c>
      <c r="M161" s="42">
        <v>1.4718</v>
      </c>
      <c r="N161" s="44">
        <v>0.7</v>
      </c>
      <c r="O161" s="44">
        <v>0</v>
      </c>
      <c r="P161" s="45">
        <f t="shared" si="27"/>
        <v>0.7</v>
      </c>
      <c r="Q161" s="46">
        <v>1899</v>
      </c>
    </row>
    <row r="162" spans="2:17" ht="15.75">
      <c r="B162" s="55">
        <f t="shared" si="28"/>
        <v>134</v>
      </c>
      <c r="C162" s="38" t="s">
        <v>171</v>
      </c>
      <c r="D162" s="39">
        <v>127.122</v>
      </c>
      <c r="E162" s="84">
        <v>10</v>
      </c>
      <c r="F162" s="41">
        <f t="shared" si="25"/>
        <v>12.7122</v>
      </c>
      <c r="G162" s="42">
        <v>729.191</v>
      </c>
      <c r="H162" s="42">
        <v>1358.713</v>
      </c>
      <c r="I162" s="42">
        <v>303.036</v>
      </c>
      <c r="J162" s="42">
        <v>32.74</v>
      </c>
      <c r="K162" s="42">
        <v>222.449</v>
      </c>
      <c r="L162" s="43">
        <f t="shared" si="26"/>
        <v>21.809000000000026</v>
      </c>
      <c r="M162" s="42">
        <v>200.64</v>
      </c>
      <c r="N162" s="44">
        <v>40</v>
      </c>
      <c r="O162" s="44">
        <v>10</v>
      </c>
      <c r="P162" s="45">
        <f t="shared" si="27"/>
        <v>50</v>
      </c>
      <c r="Q162" s="46">
        <v>408</v>
      </c>
    </row>
    <row r="163" spans="2:17" ht="15.75">
      <c r="B163" s="55">
        <f t="shared" si="28"/>
        <v>135</v>
      </c>
      <c r="C163" s="38" t="s">
        <v>172</v>
      </c>
      <c r="D163" s="39">
        <v>150.533</v>
      </c>
      <c r="E163" s="84">
        <v>10</v>
      </c>
      <c r="F163" s="41">
        <f t="shared" si="25"/>
        <v>15.053299999999998</v>
      </c>
      <c r="G163" s="42">
        <v>272.501</v>
      </c>
      <c r="H163" s="42">
        <v>556.1094</v>
      </c>
      <c r="I163" s="42">
        <v>327.067</v>
      </c>
      <c r="J163" s="42">
        <v>0</v>
      </c>
      <c r="K163" s="42">
        <v>116.998</v>
      </c>
      <c r="L163" s="43">
        <f t="shared" si="26"/>
        <v>23.439000000000007</v>
      </c>
      <c r="M163" s="42">
        <v>93.559</v>
      </c>
      <c r="N163" s="44">
        <v>10</v>
      </c>
      <c r="O163" s="44">
        <v>35</v>
      </c>
      <c r="P163" s="45">
        <f t="shared" si="27"/>
        <v>45</v>
      </c>
      <c r="Q163" s="46">
        <v>851</v>
      </c>
    </row>
    <row r="164" spans="2:17" ht="15.75">
      <c r="B164" s="55">
        <f t="shared" si="28"/>
        <v>136</v>
      </c>
      <c r="C164" s="38" t="s">
        <v>173</v>
      </c>
      <c r="D164" s="39">
        <v>80</v>
      </c>
      <c r="E164" s="84">
        <v>10</v>
      </c>
      <c r="F164" s="41">
        <f t="shared" si="25"/>
        <v>8</v>
      </c>
      <c r="G164" s="42">
        <v>114.7576</v>
      </c>
      <c r="H164" s="42">
        <v>162.5569</v>
      </c>
      <c r="I164" s="42">
        <v>117.3997</v>
      </c>
      <c r="J164" s="42">
        <v>0</v>
      </c>
      <c r="K164" s="42">
        <v>28.756</v>
      </c>
      <c r="L164" s="43">
        <f t="shared" si="26"/>
        <v>7.178000000000001</v>
      </c>
      <c r="M164" s="42">
        <v>21.578</v>
      </c>
      <c r="N164" s="44">
        <v>10</v>
      </c>
      <c r="O164" s="44">
        <v>10</v>
      </c>
      <c r="P164" s="45">
        <f t="shared" si="27"/>
        <v>20</v>
      </c>
      <c r="Q164" s="46">
        <v>196</v>
      </c>
    </row>
    <row r="165" spans="2:17" ht="15.75">
      <c r="B165" s="55">
        <f t="shared" si="28"/>
        <v>137</v>
      </c>
      <c r="C165" s="38" t="s">
        <v>174</v>
      </c>
      <c r="D165" s="39">
        <v>50</v>
      </c>
      <c r="E165" s="84">
        <v>10</v>
      </c>
      <c r="F165" s="41">
        <f t="shared" si="25"/>
        <v>5</v>
      </c>
      <c r="G165" s="42"/>
      <c r="H165" s="42"/>
      <c r="I165" s="42"/>
      <c r="J165" s="42"/>
      <c r="K165" s="42"/>
      <c r="L165" s="43">
        <f t="shared" si="26"/>
        <v>0</v>
      </c>
      <c r="M165" s="42"/>
      <c r="N165" s="44"/>
      <c r="O165" s="44"/>
      <c r="P165" s="45">
        <f t="shared" si="27"/>
        <v>0</v>
      </c>
      <c r="Q165" s="46"/>
    </row>
    <row r="166" spans="2:17" ht="15.75">
      <c r="B166" s="55">
        <f t="shared" si="28"/>
        <v>138</v>
      </c>
      <c r="C166" s="38" t="s">
        <v>175</v>
      </c>
      <c r="D166" s="39">
        <v>40</v>
      </c>
      <c r="E166" s="84">
        <v>10</v>
      </c>
      <c r="F166" s="41">
        <f t="shared" si="25"/>
        <v>4</v>
      </c>
      <c r="G166" s="42"/>
      <c r="H166" s="42"/>
      <c r="I166" s="42"/>
      <c r="J166" s="42"/>
      <c r="K166" s="42"/>
      <c r="L166" s="43">
        <f t="shared" si="26"/>
        <v>0</v>
      </c>
      <c r="M166" s="42"/>
      <c r="N166" s="44"/>
      <c r="O166" s="44"/>
      <c r="P166" s="45">
        <f t="shared" si="27"/>
        <v>0</v>
      </c>
      <c r="Q166" s="46"/>
    </row>
    <row r="167" spans="2:17" ht="15.75">
      <c r="B167" s="55">
        <f t="shared" si="28"/>
        <v>139</v>
      </c>
      <c r="C167" s="38" t="s">
        <v>176</v>
      </c>
      <c r="D167" s="39">
        <v>300</v>
      </c>
      <c r="E167" s="84">
        <v>10</v>
      </c>
      <c r="F167" s="41">
        <f t="shared" si="25"/>
        <v>30</v>
      </c>
      <c r="G167" s="42">
        <v>1118.882</v>
      </c>
      <c r="H167" s="42">
        <v>6334.637</v>
      </c>
      <c r="I167" s="42">
        <v>4308.133</v>
      </c>
      <c r="J167" s="42">
        <v>0</v>
      </c>
      <c r="K167" s="42">
        <v>645.715</v>
      </c>
      <c r="L167" s="43">
        <f t="shared" si="26"/>
        <v>139.44700000000006</v>
      </c>
      <c r="M167" s="42">
        <v>506.268</v>
      </c>
      <c r="N167" s="44">
        <v>30</v>
      </c>
      <c r="O167" s="44">
        <v>66.66</v>
      </c>
      <c r="P167" s="45">
        <f t="shared" si="27"/>
        <v>96.66</v>
      </c>
      <c r="Q167" s="46">
        <v>1053</v>
      </c>
    </row>
    <row r="168" spans="2:17" ht="15.75">
      <c r="B168" s="55">
        <f t="shared" si="28"/>
        <v>140</v>
      </c>
      <c r="C168" s="38" t="s">
        <v>177</v>
      </c>
      <c r="D168" s="39">
        <v>210</v>
      </c>
      <c r="E168" s="84">
        <v>10</v>
      </c>
      <c r="F168" s="41">
        <f t="shared" si="25"/>
        <v>21</v>
      </c>
      <c r="G168" s="42">
        <v>536.279</v>
      </c>
      <c r="H168" s="42">
        <v>5968.374</v>
      </c>
      <c r="I168" s="42">
        <v>27.422</v>
      </c>
      <c r="J168" s="42">
        <v>0</v>
      </c>
      <c r="K168" s="42">
        <v>296.214</v>
      </c>
      <c r="L168" s="43">
        <f t="shared" si="26"/>
        <v>100.34700000000001</v>
      </c>
      <c r="M168" s="42">
        <v>195.867</v>
      </c>
      <c r="N168" s="44">
        <v>20</v>
      </c>
      <c r="O168" s="44">
        <v>42.85</v>
      </c>
      <c r="P168" s="45">
        <f t="shared" si="27"/>
        <v>62.85</v>
      </c>
      <c r="Q168" s="46">
        <v>645</v>
      </c>
    </row>
    <row r="169" spans="2:17" ht="15.75">
      <c r="B169" s="55">
        <f t="shared" si="28"/>
        <v>141</v>
      </c>
      <c r="C169" s="38" t="s">
        <v>178</v>
      </c>
      <c r="D169" s="39">
        <v>122.977</v>
      </c>
      <c r="E169" s="84">
        <v>10</v>
      </c>
      <c r="F169" s="41">
        <f t="shared" si="25"/>
        <v>12.2977</v>
      </c>
      <c r="G169" s="42">
        <v>284.7026</v>
      </c>
      <c r="H169" s="42">
        <v>545.1256</v>
      </c>
      <c r="I169" s="42">
        <v>330.4013</v>
      </c>
      <c r="J169" s="42">
        <v>0</v>
      </c>
      <c r="K169" s="42">
        <v>121.508</v>
      </c>
      <c r="L169" s="43">
        <f t="shared" si="26"/>
        <v>8.575999999999993</v>
      </c>
      <c r="M169" s="42">
        <v>112.932</v>
      </c>
      <c r="N169" s="44">
        <v>10</v>
      </c>
      <c r="O169" s="44">
        <v>22.22</v>
      </c>
      <c r="P169" s="45">
        <f t="shared" si="27"/>
        <v>32.22</v>
      </c>
      <c r="Q169" s="46">
        <v>329</v>
      </c>
    </row>
    <row r="170" spans="2:17" ht="15.75">
      <c r="B170" s="55">
        <f t="shared" si="28"/>
        <v>142</v>
      </c>
      <c r="C170" s="38" t="s">
        <v>179</v>
      </c>
      <c r="D170" s="39">
        <v>169</v>
      </c>
      <c r="E170" s="84">
        <v>5</v>
      </c>
      <c r="F170" s="41">
        <f t="shared" si="25"/>
        <v>33.8</v>
      </c>
      <c r="G170" s="42">
        <v>359.157</v>
      </c>
      <c r="H170" s="42">
        <v>863.209</v>
      </c>
      <c r="I170" s="42">
        <v>363.742</v>
      </c>
      <c r="J170" s="42">
        <v>0</v>
      </c>
      <c r="K170" s="42">
        <v>165.398</v>
      </c>
      <c r="L170" s="43">
        <f t="shared" si="26"/>
        <v>17.496999999999986</v>
      </c>
      <c r="M170" s="42">
        <v>147.901</v>
      </c>
      <c r="N170" s="44">
        <v>35</v>
      </c>
      <c r="O170" s="44">
        <v>30</v>
      </c>
      <c r="P170" s="45">
        <f t="shared" si="27"/>
        <v>65</v>
      </c>
      <c r="Q170" s="46">
        <v>1417</v>
      </c>
    </row>
    <row r="171" spans="2:17" ht="15.75">
      <c r="B171" s="55">
        <f t="shared" si="28"/>
        <v>143</v>
      </c>
      <c r="C171" s="38" t="s">
        <v>180</v>
      </c>
      <c r="D171" s="39">
        <v>153.51</v>
      </c>
      <c r="E171" s="84">
        <v>10</v>
      </c>
      <c r="F171" s="41">
        <f t="shared" si="25"/>
        <v>15.350999999999999</v>
      </c>
      <c r="G171" s="42">
        <v>1228.755</v>
      </c>
      <c r="H171" s="42">
        <v>2957.949</v>
      </c>
      <c r="I171" s="42">
        <v>589.878</v>
      </c>
      <c r="J171" s="42">
        <v>53.804</v>
      </c>
      <c r="K171" s="42">
        <v>326.757</v>
      </c>
      <c r="L171" s="43">
        <f t="shared" si="26"/>
        <v>37.01400000000001</v>
      </c>
      <c r="M171" s="42">
        <v>289.743</v>
      </c>
      <c r="N171" s="44">
        <v>40</v>
      </c>
      <c r="O171" s="44">
        <v>30</v>
      </c>
      <c r="P171" s="45">
        <f t="shared" si="27"/>
        <v>70</v>
      </c>
      <c r="Q171" s="46">
        <v>1050</v>
      </c>
    </row>
    <row r="172" spans="2:17" ht="15.75">
      <c r="B172" s="55">
        <f t="shared" si="28"/>
        <v>144</v>
      </c>
      <c r="C172" s="38" t="s">
        <v>181</v>
      </c>
      <c r="D172" s="39">
        <v>10</v>
      </c>
      <c r="E172" s="84">
        <v>100</v>
      </c>
      <c r="F172" s="41">
        <f t="shared" si="25"/>
        <v>0.1</v>
      </c>
      <c r="G172" s="42"/>
      <c r="H172" s="42"/>
      <c r="I172" s="42"/>
      <c r="J172" s="42"/>
      <c r="K172" s="42">
        <v>0.387</v>
      </c>
      <c r="L172" s="43">
        <f t="shared" si="26"/>
        <v>0.006000000000000005</v>
      </c>
      <c r="M172" s="42">
        <v>0.381</v>
      </c>
      <c r="N172" s="44">
        <v>0</v>
      </c>
      <c r="O172" s="44">
        <v>0</v>
      </c>
      <c r="P172" s="45">
        <f t="shared" si="27"/>
        <v>0</v>
      </c>
      <c r="Q172" s="46"/>
    </row>
    <row r="173" spans="2:17" ht="15.75">
      <c r="B173" s="55">
        <f t="shared" si="28"/>
        <v>145</v>
      </c>
      <c r="C173" s="38" t="s">
        <v>182</v>
      </c>
      <c r="D173" s="39">
        <v>200</v>
      </c>
      <c r="E173" s="84">
        <v>10</v>
      </c>
      <c r="F173" s="41">
        <f t="shared" si="25"/>
        <v>20</v>
      </c>
      <c r="G173" s="42"/>
      <c r="H173" s="42"/>
      <c r="I173" s="42"/>
      <c r="J173" s="42"/>
      <c r="K173" s="42">
        <v>-17.472</v>
      </c>
      <c r="L173" s="43">
        <f t="shared" si="26"/>
        <v>0.29499999999999815</v>
      </c>
      <c r="M173" s="42">
        <v>-17.767</v>
      </c>
      <c r="N173" s="44">
        <v>0</v>
      </c>
      <c r="O173" s="44">
        <v>0</v>
      </c>
      <c r="P173" s="45">
        <f t="shared" si="27"/>
        <v>0</v>
      </c>
      <c r="Q173" s="46"/>
    </row>
    <row r="174" spans="2:17" ht="15.75">
      <c r="B174" s="55">
        <f t="shared" si="28"/>
        <v>146</v>
      </c>
      <c r="C174" s="38" t="s">
        <v>183</v>
      </c>
      <c r="D174" s="39">
        <v>122.188</v>
      </c>
      <c r="E174" s="84">
        <v>10</v>
      </c>
      <c r="F174" s="41">
        <f t="shared" si="25"/>
        <v>12.2188</v>
      </c>
      <c r="G174" s="42">
        <v>370.779</v>
      </c>
      <c r="H174" s="42">
        <v>843.196</v>
      </c>
      <c r="I174" s="42">
        <v>430.637</v>
      </c>
      <c r="J174" s="42">
        <v>0.598</v>
      </c>
      <c r="K174" s="42">
        <v>304.698</v>
      </c>
      <c r="L174" s="43">
        <f t="shared" si="26"/>
        <v>50.60899999999998</v>
      </c>
      <c r="M174" s="42">
        <v>254.089</v>
      </c>
      <c r="N174" s="44">
        <v>70</v>
      </c>
      <c r="O174" s="44">
        <v>30</v>
      </c>
      <c r="P174" s="45">
        <f t="shared" si="27"/>
        <v>100</v>
      </c>
      <c r="Q174" s="46">
        <v>677</v>
      </c>
    </row>
    <row r="175" spans="2:17" ht="15.75">
      <c r="B175" s="55">
        <f t="shared" si="28"/>
        <v>147</v>
      </c>
      <c r="C175" s="38" t="s">
        <v>184</v>
      </c>
      <c r="D175" s="39">
        <v>366.193</v>
      </c>
      <c r="E175" s="84">
        <v>5</v>
      </c>
      <c r="F175" s="41">
        <f t="shared" si="25"/>
        <v>73.23859999999999</v>
      </c>
      <c r="G175" s="42">
        <v>1193.177</v>
      </c>
      <c r="H175" s="42">
        <v>2785.389</v>
      </c>
      <c r="I175" s="42">
        <v>1466.995</v>
      </c>
      <c r="J175" s="42">
        <v>0</v>
      </c>
      <c r="K175" s="42">
        <v>614.407</v>
      </c>
      <c r="L175" s="43">
        <f t="shared" si="26"/>
        <v>58.20600000000002</v>
      </c>
      <c r="M175" s="42">
        <v>556.201</v>
      </c>
      <c r="N175" s="44">
        <v>30</v>
      </c>
      <c r="O175" s="44">
        <v>20</v>
      </c>
      <c r="P175" s="45">
        <f t="shared" si="27"/>
        <v>50</v>
      </c>
      <c r="Q175" s="46">
        <v>1295</v>
      </c>
    </row>
    <row r="176" spans="2:17" ht="15.75">
      <c r="B176" s="55">
        <f t="shared" si="28"/>
        <v>148</v>
      </c>
      <c r="C176" s="38" t="s">
        <v>185</v>
      </c>
      <c r="D176" s="39">
        <v>627.12</v>
      </c>
      <c r="E176" s="84">
        <v>10</v>
      </c>
      <c r="F176" s="41">
        <f t="shared" si="25"/>
        <v>62.712</v>
      </c>
      <c r="G176" s="42">
        <v>300.713</v>
      </c>
      <c r="H176" s="42">
        <v>2426.411</v>
      </c>
      <c r="I176" s="42">
        <v>14.015</v>
      </c>
      <c r="J176" s="42">
        <v>0</v>
      </c>
      <c r="K176" s="42">
        <v>56.828</v>
      </c>
      <c r="L176" s="43">
        <f t="shared" si="26"/>
        <v>14.755000000000003</v>
      </c>
      <c r="M176" s="42">
        <v>42.073</v>
      </c>
      <c r="N176" s="44">
        <v>0</v>
      </c>
      <c r="O176" s="44">
        <v>0</v>
      </c>
      <c r="P176" s="45">
        <f t="shared" si="27"/>
        <v>0</v>
      </c>
      <c r="Q176" s="46">
        <v>2639</v>
      </c>
    </row>
    <row r="177" spans="2:17" ht="15.75">
      <c r="B177" s="55">
        <f t="shared" si="28"/>
        <v>149</v>
      </c>
      <c r="C177" s="38" t="s">
        <v>186</v>
      </c>
      <c r="D177" s="39">
        <v>80</v>
      </c>
      <c r="E177" s="84">
        <v>10</v>
      </c>
      <c r="F177" s="41">
        <f t="shared" si="25"/>
        <v>8</v>
      </c>
      <c r="G177" s="42">
        <v>89.2449</v>
      </c>
      <c r="H177" s="42">
        <v>179.1612</v>
      </c>
      <c r="I177" s="42">
        <v>26.4309</v>
      </c>
      <c r="J177" s="42">
        <v>0</v>
      </c>
      <c r="K177" s="42">
        <v>2.3801</v>
      </c>
      <c r="L177" s="43">
        <f t="shared" si="26"/>
        <v>1.1251000000000002</v>
      </c>
      <c r="M177" s="42">
        <v>1.255</v>
      </c>
      <c r="N177" s="44">
        <v>0</v>
      </c>
      <c r="O177" s="44">
        <v>0</v>
      </c>
      <c r="P177" s="45">
        <f t="shared" si="27"/>
        <v>0</v>
      </c>
      <c r="Q177" s="46">
        <v>2044</v>
      </c>
    </row>
    <row r="178" spans="2:17" ht="15.75">
      <c r="B178" s="55">
        <f t="shared" si="28"/>
        <v>150</v>
      </c>
      <c r="C178" s="38" t="s">
        <v>187</v>
      </c>
      <c r="D178" s="39">
        <v>25.166</v>
      </c>
      <c r="E178" s="84">
        <v>10</v>
      </c>
      <c r="F178" s="41">
        <f t="shared" si="25"/>
        <v>2.5166</v>
      </c>
      <c r="G178" s="42"/>
      <c r="H178" s="42"/>
      <c r="I178" s="42"/>
      <c r="J178" s="42"/>
      <c r="K178" s="42"/>
      <c r="L178" s="43">
        <f t="shared" si="26"/>
        <v>0</v>
      </c>
      <c r="M178" s="42"/>
      <c r="N178" s="44"/>
      <c r="O178" s="44"/>
      <c r="P178" s="45">
        <f t="shared" si="27"/>
        <v>0</v>
      </c>
      <c r="Q178" s="46"/>
    </row>
    <row r="179" spans="2:17" ht="15.75">
      <c r="B179" s="55">
        <f t="shared" si="28"/>
        <v>151</v>
      </c>
      <c r="C179" s="38" t="s">
        <v>188</v>
      </c>
      <c r="D179" s="39">
        <v>8.294</v>
      </c>
      <c r="E179" s="84">
        <v>10</v>
      </c>
      <c r="F179" s="41">
        <f t="shared" si="25"/>
        <v>0.8294</v>
      </c>
      <c r="G179" s="42"/>
      <c r="H179" s="42"/>
      <c r="I179" s="42"/>
      <c r="J179" s="42"/>
      <c r="K179" s="42"/>
      <c r="L179" s="43">
        <f t="shared" si="26"/>
        <v>0</v>
      </c>
      <c r="M179" s="42"/>
      <c r="N179" s="44"/>
      <c r="O179" s="44"/>
      <c r="P179" s="45">
        <f t="shared" si="27"/>
        <v>0</v>
      </c>
      <c r="Q179" s="46"/>
    </row>
    <row r="180" spans="2:17" ht="15.75">
      <c r="B180" s="55">
        <f t="shared" si="28"/>
        <v>152</v>
      </c>
      <c r="C180" s="38" t="s">
        <v>189</v>
      </c>
      <c r="D180" s="39">
        <v>450.0007</v>
      </c>
      <c r="E180" s="84">
        <v>10</v>
      </c>
      <c r="F180" s="41">
        <f t="shared" si="25"/>
        <v>45.00007</v>
      </c>
      <c r="G180" s="42">
        <v>2238.5306</v>
      </c>
      <c r="H180" s="42">
        <v>5633.5853</v>
      </c>
      <c r="I180" s="42">
        <v>2546.3162</v>
      </c>
      <c r="J180" s="42">
        <v>0</v>
      </c>
      <c r="K180" s="42">
        <v>782.3862</v>
      </c>
      <c r="L180" s="43">
        <f t="shared" si="26"/>
        <v>187.9588</v>
      </c>
      <c r="M180" s="42">
        <v>594.4274</v>
      </c>
      <c r="N180" s="44">
        <v>40</v>
      </c>
      <c r="O180" s="44">
        <v>0</v>
      </c>
      <c r="P180" s="45">
        <f t="shared" si="27"/>
        <v>40</v>
      </c>
      <c r="Q180" s="46">
        <v>1008</v>
      </c>
    </row>
    <row r="181" spans="2:17" ht="15.75">
      <c r="B181" s="55">
        <f t="shared" si="28"/>
        <v>153</v>
      </c>
      <c r="C181" s="38" t="s">
        <v>190</v>
      </c>
      <c r="D181" s="39">
        <v>80</v>
      </c>
      <c r="E181" s="84">
        <v>10</v>
      </c>
      <c r="F181" s="41">
        <f t="shared" si="25"/>
        <v>8</v>
      </c>
      <c r="G181" s="42">
        <v>73.8956</v>
      </c>
      <c r="H181" s="42">
        <v>103.3753</v>
      </c>
      <c r="I181" s="42">
        <v>4.5762</v>
      </c>
      <c r="J181" s="42">
        <v>0</v>
      </c>
      <c r="K181" s="42">
        <v>-0.563</v>
      </c>
      <c r="L181" s="43">
        <f t="shared" si="26"/>
        <v>0.025000000000000022</v>
      </c>
      <c r="M181" s="42">
        <v>-0.588</v>
      </c>
      <c r="N181" s="44">
        <v>5</v>
      </c>
      <c r="O181" s="44">
        <v>0</v>
      </c>
      <c r="P181" s="45">
        <f t="shared" si="27"/>
        <v>5</v>
      </c>
      <c r="Q181" s="46">
        <v>374</v>
      </c>
    </row>
    <row r="182" spans="2:17" ht="15.75">
      <c r="B182" s="55">
        <f t="shared" si="28"/>
        <v>154</v>
      </c>
      <c r="C182" s="38" t="s">
        <v>191</v>
      </c>
      <c r="D182" s="39">
        <v>138.533</v>
      </c>
      <c r="E182" s="84">
        <v>5</v>
      </c>
      <c r="F182" s="41">
        <f t="shared" si="25"/>
        <v>27.706599999999998</v>
      </c>
      <c r="G182" s="42">
        <v>712.795</v>
      </c>
      <c r="H182" s="42">
        <v>1738.274</v>
      </c>
      <c r="I182" s="42">
        <v>702.275</v>
      </c>
      <c r="J182" s="42">
        <v>0</v>
      </c>
      <c r="K182" s="42">
        <v>339.438</v>
      </c>
      <c r="L182" s="43">
        <f t="shared" si="26"/>
        <v>14</v>
      </c>
      <c r="M182" s="42">
        <v>325.438</v>
      </c>
      <c r="N182" s="44">
        <v>20</v>
      </c>
      <c r="O182" s="44">
        <v>20</v>
      </c>
      <c r="P182" s="45">
        <f t="shared" si="27"/>
        <v>40</v>
      </c>
      <c r="Q182" s="46">
        <v>2238</v>
      </c>
    </row>
    <row r="183" spans="2:17" ht="15.75">
      <c r="B183" s="55">
        <f t="shared" si="28"/>
        <v>155</v>
      </c>
      <c r="C183" s="38" t="s">
        <v>192</v>
      </c>
      <c r="D183" s="39">
        <v>85</v>
      </c>
      <c r="E183" s="84">
        <v>10</v>
      </c>
      <c r="F183" s="41">
        <f t="shared" si="25"/>
        <v>8.5</v>
      </c>
      <c r="G183" s="42">
        <v>40.725</v>
      </c>
      <c r="H183" s="42">
        <v>98.5257</v>
      </c>
      <c r="I183" s="42">
        <v>51.4723</v>
      </c>
      <c r="J183" s="42">
        <v>0</v>
      </c>
      <c r="K183" s="42">
        <v>45.277</v>
      </c>
      <c r="L183" s="43">
        <f t="shared" si="26"/>
        <v>0</v>
      </c>
      <c r="M183" s="42">
        <v>45.277</v>
      </c>
      <c r="N183" s="44">
        <v>0</v>
      </c>
      <c r="O183" s="44">
        <v>0</v>
      </c>
      <c r="P183" s="45">
        <f t="shared" si="27"/>
        <v>0</v>
      </c>
      <c r="Q183" s="46">
        <v>530</v>
      </c>
    </row>
    <row r="184" spans="2:17" ht="15.75">
      <c r="B184" s="55">
        <f t="shared" si="28"/>
        <v>156</v>
      </c>
      <c r="C184" s="38" t="s">
        <v>193</v>
      </c>
      <c r="D184" s="39">
        <v>5</v>
      </c>
      <c r="E184" s="84">
        <v>10</v>
      </c>
      <c r="F184" s="41">
        <f t="shared" si="25"/>
        <v>0.5</v>
      </c>
      <c r="G184" s="42">
        <v>1.4147</v>
      </c>
      <c r="H184" s="42">
        <v>5.1329</v>
      </c>
      <c r="I184" s="42">
        <v>0</v>
      </c>
      <c r="J184" s="42">
        <v>0</v>
      </c>
      <c r="K184" s="42">
        <v>-0.035</v>
      </c>
      <c r="L184" s="43">
        <f t="shared" si="26"/>
        <v>0</v>
      </c>
      <c r="M184" s="42">
        <v>-0.035</v>
      </c>
      <c r="N184" s="44">
        <v>0</v>
      </c>
      <c r="O184" s="44">
        <v>0</v>
      </c>
      <c r="P184" s="45">
        <f t="shared" si="27"/>
        <v>0</v>
      </c>
      <c r="Q184" s="46">
        <v>360</v>
      </c>
    </row>
    <row r="185" spans="2:17" ht="15.75">
      <c r="B185" s="55">
        <f t="shared" si="28"/>
        <v>157</v>
      </c>
      <c r="C185" s="38" t="s">
        <v>194</v>
      </c>
      <c r="D185" s="39">
        <v>100</v>
      </c>
      <c r="E185" s="84">
        <v>10</v>
      </c>
      <c r="F185" s="41">
        <f t="shared" si="25"/>
        <v>10</v>
      </c>
      <c r="G185" s="42">
        <v>185.6442</v>
      </c>
      <c r="H185" s="42">
        <v>460.9024</v>
      </c>
      <c r="I185" s="42">
        <v>275.6881</v>
      </c>
      <c r="J185" s="42">
        <v>0</v>
      </c>
      <c r="K185" s="42">
        <v>57.444</v>
      </c>
      <c r="L185" s="43">
        <f t="shared" si="26"/>
        <v>15.200000000000003</v>
      </c>
      <c r="M185" s="42">
        <v>42.244</v>
      </c>
      <c r="N185" s="44">
        <v>0</v>
      </c>
      <c r="O185" s="44">
        <v>32.5</v>
      </c>
      <c r="P185" s="45">
        <f t="shared" si="27"/>
        <v>32.5</v>
      </c>
      <c r="Q185" s="46">
        <v>833</v>
      </c>
    </row>
    <row r="186" spans="2:17" ht="15.75">
      <c r="B186" s="55">
        <f t="shared" si="28"/>
        <v>158</v>
      </c>
      <c r="C186" s="38" t="s">
        <v>195</v>
      </c>
      <c r="D186" s="39">
        <v>80</v>
      </c>
      <c r="E186" s="84">
        <v>10</v>
      </c>
      <c r="F186" s="41">
        <f t="shared" si="25"/>
        <v>8</v>
      </c>
      <c r="G186" s="42">
        <v>168.3536</v>
      </c>
      <c r="H186" s="42">
        <v>626.3422</v>
      </c>
      <c r="I186" s="42">
        <v>573.7745</v>
      </c>
      <c r="J186" s="42">
        <v>0</v>
      </c>
      <c r="K186" s="42">
        <v>57.852</v>
      </c>
      <c r="L186" s="43">
        <f t="shared" si="26"/>
        <v>2.4639999999999986</v>
      </c>
      <c r="M186" s="42">
        <v>55.388</v>
      </c>
      <c r="N186" s="44">
        <v>0</v>
      </c>
      <c r="O186" s="44">
        <v>25</v>
      </c>
      <c r="P186" s="45">
        <f t="shared" si="27"/>
        <v>25</v>
      </c>
      <c r="Q186" s="46">
        <v>143</v>
      </c>
    </row>
    <row r="187" spans="2:17" ht="15.75">
      <c r="B187" s="55">
        <f t="shared" si="28"/>
        <v>159</v>
      </c>
      <c r="C187" s="38" t="s">
        <v>196</v>
      </c>
      <c r="D187" s="39">
        <v>80</v>
      </c>
      <c r="E187" s="84">
        <v>10</v>
      </c>
      <c r="F187" s="41">
        <f t="shared" si="25"/>
        <v>8</v>
      </c>
      <c r="G187" s="42">
        <v>125.4247</v>
      </c>
      <c r="H187" s="42">
        <v>282.2866</v>
      </c>
      <c r="I187" s="42">
        <v>45.6941</v>
      </c>
      <c r="J187" s="42">
        <v>0</v>
      </c>
      <c r="K187" s="42">
        <v>27.675</v>
      </c>
      <c r="L187" s="43">
        <f t="shared" si="26"/>
        <v>2.593</v>
      </c>
      <c r="M187" s="42">
        <v>25.082</v>
      </c>
      <c r="N187" s="44">
        <v>0</v>
      </c>
      <c r="O187" s="44">
        <v>25</v>
      </c>
      <c r="P187" s="45">
        <f t="shared" si="27"/>
        <v>25</v>
      </c>
      <c r="Q187" s="46">
        <v>343</v>
      </c>
    </row>
    <row r="188" spans="2:17" ht="15.75">
      <c r="B188" s="55">
        <f t="shared" si="28"/>
        <v>160</v>
      </c>
      <c r="C188" s="38" t="s">
        <v>197</v>
      </c>
      <c r="D188" s="39">
        <v>7.5</v>
      </c>
      <c r="E188" s="84">
        <v>10</v>
      </c>
      <c r="F188" s="41">
        <f t="shared" si="25"/>
        <v>0.75</v>
      </c>
      <c r="G188" s="42"/>
      <c r="H188" s="42"/>
      <c r="I188" s="42"/>
      <c r="J188" s="42"/>
      <c r="K188" s="42"/>
      <c r="L188" s="43">
        <f t="shared" si="26"/>
        <v>0</v>
      </c>
      <c r="M188" s="42"/>
      <c r="N188" s="44"/>
      <c r="O188" s="44"/>
      <c r="P188" s="45">
        <f t="shared" si="27"/>
        <v>0</v>
      </c>
      <c r="Q188" s="46"/>
    </row>
    <row r="189" spans="2:17" ht="15.75">
      <c r="B189" s="55">
        <f t="shared" si="28"/>
        <v>161</v>
      </c>
      <c r="C189" s="38" t="s">
        <v>198</v>
      </c>
      <c r="D189" s="39">
        <v>5</v>
      </c>
      <c r="E189" s="84">
        <v>10</v>
      </c>
      <c r="F189" s="41">
        <f t="shared" si="25"/>
        <v>0.5</v>
      </c>
      <c r="G189" s="42"/>
      <c r="H189" s="42"/>
      <c r="I189" s="42"/>
      <c r="J189" s="42"/>
      <c r="K189" s="42"/>
      <c r="L189" s="43">
        <f t="shared" si="26"/>
        <v>0</v>
      </c>
      <c r="M189" s="42"/>
      <c r="N189" s="44"/>
      <c r="O189" s="44"/>
      <c r="P189" s="45">
        <f t="shared" si="27"/>
        <v>0</v>
      </c>
      <c r="Q189" s="46"/>
    </row>
    <row r="190" spans="2:17" ht="15.75">
      <c r="B190" s="55">
        <f t="shared" si="28"/>
        <v>162</v>
      </c>
      <c r="C190" s="38" t="s">
        <v>199</v>
      </c>
      <c r="D190" s="39">
        <v>80</v>
      </c>
      <c r="E190" s="84">
        <v>10</v>
      </c>
      <c r="F190" s="41">
        <f t="shared" si="25"/>
        <v>8</v>
      </c>
      <c r="G190" s="42">
        <v>63.084</v>
      </c>
      <c r="H190" s="42">
        <v>73.4182</v>
      </c>
      <c r="I190" s="42">
        <v>5.6754</v>
      </c>
      <c r="J190" s="42">
        <v>0</v>
      </c>
      <c r="K190" s="42">
        <v>1.708</v>
      </c>
      <c r="L190" s="43">
        <f t="shared" si="26"/>
        <v>0</v>
      </c>
      <c r="M190" s="42">
        <v>1.708</v>
      </c>
      <c r="N190" s="44">
        <v>0</v>
      </c>
      <c r="O190" s="44">
        <v>2</v>
      </c>
      <c r="P190" s="45">
        <f t="shared" si="27"/>
        <v>2</v>
      </c>
      <c r="Q190" s="46">
        <v>94</v>
      </c>
    </row>
    <row r="191" spans="2:17" ht="15.75">
      <c r="B191" s="55">
        <f t="shared" si="28"/>
        <v>163</v>
      </c>
      <c r="C191" s="38" t="s">
        <v>200</v>
      </c>
      <c r="D191" s="39">
        <v>166.615</v>
      </c>
      <c r="E191" s="40">
        <v>10</v>
      </c>
      <c r="F191" s="41">
        <f t="shared" si="25"/>
        <v>16.6615</v>
      </c>
      <c r="G191" s="42">
        <v>232.3361</v>
      </c>
      <c r="H191" s="42">
        <v>427.922</v>
      </c>
      <c r="I191" s="42">
        <v>146.7005</v>
      </c>
      <c r="J191" s="42">
        <v>0</v>
      </c>
      <c r="K191" s="42">
        <v>73.933</v>
      </c>
      <c r="L191" s="43">
        <f t="shared" si="26"/>
        <v>4.529800000000009</v>
      </c>
      <c r="M191" s="42">
        <v>69.4032</v>
      </c>
      <c r="N191" s="44">
        <v>0</v>
      </c>
      <c r="O191" s="44">
        <v>35</v>
      </c>
      <c r="P191" s="45">
        <f t="shared" si="27"/>
        <v>35</v>
      </c>
      <c r="Q191" s="46">
        <v>580</v>
      </c>
    </row>
    <row r="192" spans="2:17" ht="15.75">
      <c r="B192" s="55">
        <f t="shared" si="28"/>
        <v>164</v>
      </c>
      <c r="C192" s="38" t="s">
        <v>201</v>
      </c>
      <c r="D192" s="39">
        <v>80</v>
      </c>
      <c r="E192" s="40">
        <v>10</v>
      </c>
      <c r="F192" s="41">
        <f t="shared" si="25"/>
        <v>8</v>
      </c>
      <c r="G192" s="42">
        <v>145.2928</v>
      </c>
      <c r="H192" s="42">
        <v>662.9333</v>
      </c>
      <c r="I192" s="42">
        <v>309.2381</v>
      </c>
      <c r="J192" s="42">
        <v>0</v>
      </c>
      <c r="K192" s="42">
        <v>42.396</v>
      </c>
      <c r="L192" s="43">
        <f t="shared" si="26"/>
        <v>13.794</v>
      </c>
      <c r="M192" s="42">
        <v>28.602</v>
      </c>
      <c r="N192" s="44">
        <v>0</v>
      </c>
      <c r="O192" s="44">
        <v>25</v>
      </c>
      <c r="P192" s="45">
        <f t="shared" si="27"/>
        <v>25</v>
      </c>
      <c r="Q192" s="46">
        <v>692</v>
      </c>
    </row>
    <row r="193" spans="2:17" ht="15.75">
      <c r="B193" s="55">
        <f>COUNT(B156:B192)</f>
        <v>37</v>
      </c>
      <c r="C193" s="56"/>
      <c r="D193" s="56">
        <f>SUBTOTAL(9,D156:D192)</f>
        <v>6035.4583999999995</v>
      </c>
      <c r="E193" s="38"/>
      <c r="F193" s="57">
        <f aca="true" t="shared" si="29" ref="F193:M193">SUBTOTAL(9,F156:F192)</f>
        <v>670.0184400000002</v>
      </c>
      <c r="G193" s="56">
        <f t="shared" si="29"/>
        <v>13371.4197</v>
      </c>
      <c r="H193" s="56">
        <f t="shared" si="29"/>
        <v>46687.579199999986</v>
      </c>
      <c r="I193" s="56">
        <f t="shared" si="29"/>
        <v>17523.825699999998</v>
      </c>
      <c r="J193" s="56">
        <f t="shared" si="29"/>
        <v>89.1158</v>
      </c>
      <c r="K193" s="56">
        <f t="shared" si="29"/>
        <v>5676.1936000000005</v>
      </c>
      <c r="L193" s="57">
        <f t="shared" si="29"/>
        <v>849.9756</v>
      </c>
      <c r="M193" s="56">
        <f t="shared" si="29"/>
        <v>4826.218</v>
      </c>
      <c r="N193" s="44"/>
      <c r="O193" s="44"/>
      <c r="P193" s="45"/>
      <c r="Q193" s="46">
        <f>SUM(Q156:Q192)</f>
        <v>28535</v>
      </c>
    </row>
    <row r="194" spans="2:17" ht="15.75">
      <c r="B194" s="59"/>
      <c r="C194" s="60"/>
      <c r="D194" s="61"/>
      <c r="E194" s="62"/>
      <c r="F194" s="63"/>
      <c r="G194" s="71"/>
      <c r="H194" s="71"/>
      <c r="I194" s="72"/>
      <c r="J194" s="71"/>
      <c r="K194" s="72"/>
      <c r="L194" s="77"/>
      <c r="M194" s="72"/>
      <c r="N194" s="75"/>
      <c r="O194" s="75"/>
      <c r="P194" s="76"/>
      <c r="Q194" s="78"/>
    </row>
    <row r="195" spans="2:17" ht="18">
      <c r="B195" s="59"/>
      <c r="C195" s="70" t="s">
        <v>202</v>
      </c>
      <c r="D195" s="61"/>
      <c r="E195" s="62"/>
      <c r="F195" s="63"/>
      <c r="G195" s="71"/>
      <c r="H195" s="71"/>
      <c r="I195" s="72"/>
      <c r="J195" s="71"/>
      <c r="K195" s="72"/>
      <c r="L195" s="77"/>
      <c r="M195" s="72"/>
      <c r="N195" s="75"/>
      <c r="O195" s="75"/>
      <c r="P195" s="76"/>
      <c r="Q195" s="78"/>
    </row>
    <row r="196" spans="2:17" ht="15.75">
      <c r="B196" s="59"/>
      <c r="C196" s="60"/>
      <c r="D196" s="61"/>
      <c r="E196" s="62"/>
      <c r="F196" s="63"/>
      <c r="G196" s="71"/>
      <c r="H196" s="71"/>
      <c r="I196" s="72"/>
      <c r="J196" s="71"/>
      <c r="K196" s="72"/>
      <c r="L196" s="77"/>
      <c r="M196" s="72"/>
      <c r="N196" s="75"/>
      <c r="O196" s="75"/>
      <c r="P196" s="76"/>
      <c r="Q196" s="78"/>
    </row>
    <row r="197" spans="2:17" ht="15.75">
      <c r="B197" s="55">
        <f>+B192+1</f>
        <v>165</v>
      </c>
      <c r="C197" s="38" t="s">
        <v>203</v>
      </c>
      <c r="D197" s="39">
        <v>93</v>
      </c>
      <c r="E197" s="40">
        <v>10</v>
      </c>
      <c r="F197" s="41">
        <f aca="true" t="shared" si="30" ref="F197:F228">+D197/E197</f>
        <v>9.3</v>
      </c>
      <c r="G197" s="42">
        <v>-389.008</v>
      </c>
      <c r="H197" s="42">
        <v>389.8823</v>
      </c>
      <c r="I197" s="42">
        <v>167.9511</v>
      </c>
      <c r="J197" s="42">
        <v>0.0077</v>
      </c>
      <c r="K197" s="42">
        <v>174.7332</v>
      </c>
      <c r="L197" s="43">
        <f aca="true" t="shared" si="31" ref="L197:L228">+K197-M197</f>
        <v>2.4196000000000026</v>
      </c>
      <c r="M197" s="42">
        <v>172.3136</v>
      </c>
      <c r="N197" s="44">
        <v>0</v>
      </c>
      <c r="O197" s="44">
        <v>0</v>
      </c>
      <c r="P197" s="45">
        <f aca="true" t="shared" si="32" ref="P197:P228">SUM(N197:O197)</f>
        <v>0</v>
      </c>
      <c r="Q197" s="46">
        <v>678</v>
      </c>
    </row>
    <row r="198" spans="2:17" ht="15.75">
      <c r="B198" s="55">
        <f aca="true" t="shared" si="33" ref="B198:B229">+B197+1</f>
        <v>166</v>
      </c>
      <c r="C198" s="38" t="s">
        <v>204</v>
      </c>
      <c r="D198" s="39">
        <v>77.258</v>
      </c>
      <c r="E198" s="40">
        <v>10</v>
      </c>
      <c r="F198" s="41">
        <f t="shared" si="30"/>
        <v>7.7258</v>
      </c>
      <c r="G198" s="42">
        <v>-85.0925</v>
      </c>
      <c r="H198" s="42">
        <v>712.027</v>
      </c>
      <c r="I198" s="42">
        <v>300.0066</v>
      </c>
      <c r="J198" s="42">
        <v>11.7248</v>
      </c>
      <c r="K198" s="42">
        <v>1.0233</v>
      </c>
      <c r="L198" s="43">
        <f t="shared" si="31"/>
        <v>1.4999000000000002</v>
      </c>
      <c r="M198" s="42">
        <v>-0.4766</v>
      </c>
      <c r="N198" s="44">
        <v>0</v>
      </c>
      <c r="O198" s="44">
        <v>0</v>
      </c>
      <c r="P198" s="45">
        <f t="shared" si="32"/>
        <v>0</v>
      </c>
      <c r="Q198" s="46">
        <v>914</v>
      </c>
    </row>
    <row r="199" spans="2:17" ht="15.75">
      <c r="B199" s="55">
        <f t="shared" si="33"/>
        <v>167</v>
      </c>
      <c r="C199" s="38" t="s">
        <v>205</v>
      </c>
      <c r="D199" s="39">
        <v>4</v>
      </c>
      <c r="E199" s="40">
        <v>10</v>
      </c>
      <c r="F199" s="41">
        <f t="shared" si="30"/>
        <v>0.4</v>
      </c>
      <c r="G199" s="42">
        <v>9.1594</v>
      </c>
      <c r="H199" s="42">
        <v>10.6283</v>
      </c>
      <c r="I199" s="42">
        <v>0</v>
      </c>
      <c r="J199" s="42">
        <v>0</v>
      </c>
      <c r="K199" s="42">
        <v>0.5951</v>
      </c>
      <c r="L199" s="43">
        <f t="shared" si="31"/>
        <v>0.8511</v>
      </c>
      <c r="M199" s="42">
        <v>-0.256</v>
      </c>
      <c r="N199" s="44">
        <v>0</v>
      </c>
      <c r="O199" s="44">
        <v>0</v>
      </c>
      <c r="P199" s="45">
        <f t="shared" si="32"/>
        <v>0</v>
      </c>
      <c r="Q199" s="46">
        <v>393</v>
      </c>
    </row>
    <row r="200" spans="2:17" ht="15.75">
      <c r="B200" s="55">
        <f t="shared" si="33"/>
        <v>168</v>
      </c>
      <c r="C200" s="38" t="s">
        <v>206</v>
      </c>
      <c r="D200" s="39">
        <v>51.75</v>
      </c>
      <c r="E200" s="40">
        <v>10</v>
      </c>
      <c r="F200" s="41">
        <f t="shared" si="30"/>
        <v>5.175</v>
      </c>
      <c r="G200" s="42">
        <v>-354.8378</v>
      </c>
      <c r="H200" s="42">
        <v>162.3362</v>
      </c>
      <c r="I200" s="42">
        <v>124.6188</v>
      </c>
      <c r="J200" s="42">
        <v>3.4144</v>
      </c>
      <c r="K200" s="42">
        <v>-21.9445</v>
      </c>
      <c r="L200" s="43">
        <f t="shared" si="31"/>
        <v>6.554299999999998</v>
      </c>
      <c r="M200" s="42">
        <v>-28.4988</v>
      </c>
      <c r="N200" s="44">
        <v>0</v>
      </c>
      <c r="O200" s="44">
        <v>0</v>
      </c>
      <c r="P200" s="45">
        <f t="shared" si="32"/>
        <v>0</v>
      </c>
      <c r="Q200" s="46">
        <v>1043</v>
      </c>
    </row>
    <row r="201" spans="2:17" ht="15.75">
      <c r="B201" s="55">
        <f t="shared" si="33"/>
        <v>169</v>
      </c>
      <c r="C201" s="38" t="s">
        <v>207</v>
      </c>
      <c r="D201" s="39">
        <v>85.504</v>
      </c>
      <c r="E201" s="40">
        <v>10</v>
      </c>
      <c r="F201" s="41">
        <f t="shared" si="30"/>
        <v>8.5504</v>
      </c>
      <c r="G201" s="42">
        <v>-453.2681</v>
      </c>
      <c r="H201" s="42">
        <v>468.624</v>
      </c>
      <c r="I201" s="42">
        <v>342.2181</v>
      </c>
      <c r="J201" s="42">
        <v>25.0009</v>
      </c>
      <c r="K201" s="42">
        <v>-25.0476</v>
      </c>
      <c r="L201" s="43">
        <f t="shared" si="31"/>
        <v>-14.6397</v>
      </c>
      <c r="M201" s="42">
        <v>-10.4079</v>
      </c>
      <c r="N201" s="44">
        <v>0</v>
      </c>
      <c r="O201" s="44">
        <v>0</v>
      </c>
      <c r="P201" s="45">
        <f t="shared" si="32"/>
        <v>0</v>
      </c>
      <c r="Q201" s="46">
        <v>1961</v>
      </c>
    </row>
    <row r="202" spans="2:17" ht="15.75">
      <c r="B202" s="55">
        <f t="shared" si="33"/>
        <v>170</v>
      </c>
      <c r="C202" s="38" t="s">
        <v>208</v>
      </c>
      <c r="D202" s="39">
        <v>75.6</v>
      </c>
      <c r="E202" s="40">
        <v>10</v>
      </c>
      <c r="F202" s="41">
        <f t="shared" si="30"/>
        <v>7.56</v>
      </c>
      <c r="G202" s="42">
        <v>168.7548</v>
      </c>
      <c r="H202" s="42">
        <v>615.4555</v>
      </c>
      <c r="I202" s="42">
        <v>692.6917</v>
      </c>
      <c r="J202" s="42">
        <v>16.2249</v>
      </c>
      <c r="K202" s="42">
        <v>71.345</v>
      </c>
      <c r="L202" s="43">
        <f t="shared" si="31"/>
        <v>-1.3629999999999995</v>
      </c>
      <c r="M202" s="42">
        <v>72.708</v>
      </c>
      <c r="N202" s="44">
        <v>0</v>
      </c>
      <c r="O202" s="44">
        <v>0</v>
      </c>
      <c r="P202" s="45">
        <f t="shared" si="32"/>
        <v>0</v>
      </c>
      <c r="Q202" s="46">
        <v>2194</v>
      </c>
    </row>
    <row r="203" spans="2:17" ht="15.75">
      <c r="B203" s="55">
        <f t="shared" si="33"/>
        <v>171</v>
      </c>
      <c r="C203" s="38" t="s">
        <v>209</v>
      </c>
      <c r="D203" s="39">
        <v>74.53</v>
      </c>
      <c r="E203" s="40">
        <v>10</v>
      </c>
      <c r="F203" s="41">
        <f t="shared" si="30"/>
        <v>7.453</v>
      </c>
      <c r="G203" s="42">
        <v>-93.3948</v>
      </c>
      <c r="H203" s="42">
        <v>497.8156</v>
      </c>
      <c r="I203" s="42">
        <v>202.9297</v>
      </c>
      <c r="J203" s="42">
        <v>3.1716</v>
      </c>
      <c r="K203" s="42">
        <v>-6.1104</v>
      </c>
      <c r="L203" s="43">
        <f t="shared" si="31"/>
        <v>1.0172999999999996</v>
      </c>
      <c r="M203" s="42">
        <v>-7.1277</v>
      </c>
      <c r="N203" s="44">
        <v>0</v>
      </c>
      <c r="O203" s="44">
        <v>0</v>
      </c>
      <c r="P203" s="45">
        <f t="shared" si="32"/>
        <v>0</v>
      </c>
      <c r="Q203" s="46">
        <v>2632</v>
      </c>
    </row>
    <row r="204" spans="2:17" ht="15.75">
      <c r="B204" s="55">
        <f t="shared" si="33"/>
        <v>172</v>
      </c>
      <c r="C204" s="38" t="s">
        <v>210</v>
      </c>
      <c r="D204" s="39">
        <v>191.494</v>
      </c>
      <c r="E204" s="40">
        <v>5</v>
      </c>
      <c r="F204" s="41">
        <f t="shared" si="30"/>
        <v>38.2988</v>
      </c>
      <c r="G204" s="42">
        <v>-137.9778</v>
      </c>
      <c r="H204" s="42">
        <v>994.2093</v>
      </c>
      <c r="I204" s="42">
        <v>375.0056</v>
      </c>
      <c r="J204" s="42">
        <v>31.3847</v>
      </c>
      <c r="K204" s="42">
        <v>5.941</v>
      </c>
      <c r="L204" s="43">
        <f t="shared" si="31"/>
        <v>2.041</v>
      </c>
      <c r="M204" s="42">
        <v>3.9</v>
      </c>
      <c r="N204" s="44">
        <v>0</v>
      </c>
      <c r="O204" s="44">
        <v>0</v>
      </c>
      <c r="P204" s="45">
        <f t="shared" si="32"/>
        <v>0</v>
      </c>
      <c r="Q204" s="46">
        <v>980</v>
      </c>
    </row>
    <row r="205" spans="2:17" ht="15.75">
      <c r="B205" s="55">
        <f t="shared" si="33"/>
        <v>173</v>
      </c>
      <c r="C205" s="38" t="s">
        <v>211</v>
      </c>
      <c r="D205" s="39">
        <v>8</v>
      </c>
      <c r="E205" s="40">
        <v>10</v>
      </c>
      <c r="F205" s="41">
        <f t="shared" si="30"/>
        <v>0.8</v>
      </c>
      <c r="G205" s="42">
        <v>116.8662</v>
      </c>
      <c r="H205" s="42">
        <v>222.815</v>
      </c>
      <c r="I205" s="42">
        <v>601.8503</v>
      </c>
      <c r="J205" s="42">
        <v>4.7282</v>
      </c>
      <c r="K205" s="42">
        <v>22.649</v>
      </c>
      <c r="L205" s="43">
        <f t="shared" si="31"/>
        <v>10.366000000000001</v>
      </c>
      <c r="M205" s="42">
        <v>12.283</v>
      </c>
      <c r="N205" s="44">
        <v>17.5</v>
      </c>
      <c r="O205" s="44">
        <v>0</v>
      </c>
      <c r="P205" s="45">
        <f t="shared" si="32"/>
        <v>17.5</v>
      </c>
      <c r="Q205" s="46">
        <v>177</v>
      </c>
    </row>
    <row r="206" spans="2:17" ht="15.75">
      <c r="B206" s="55">
        <f t="shared" si="33"/>
        <v>174</v>
      </c>
      <c r="C206" s="38" t="s">
        <v>212</v>
      </c>
      <c r="D206" s="39">
        <v>8.712</v>
      </c>
      <c r="E206" s="40">
        <v>10</v>
      </c>
      <c r="F206" s="41">
        <f t="shared" si="30"/>
        <v>0.8712</v>
      </c>
      <c r="G206" s="42">
        <v>-8.9209</v>
      </c>
      <c r="H206" s="42">
        <v>57.8996</v>
      </c>
      <c r="I206" s="42">
        <v>27.605</v>
      </c>
      <c r="J206" s="42">
        <v>0.0066</v>
      </c>
      <c r="K206" s="42">
        <v>-1.0155</v>
      </c>
      <c r="L206" s="43">
        <f t="shared" si="31"/>
        <v>0.1379999999999999</v>
      </c>
      <c r="M206" s="42">
        <v>-1.1535</v>
      </c>
      <c r="N206" s="44">
        <v>0</v>
      </c>
      <c r="O206" s="44">
        <v>0</v>
      </c>
      <c r="P206" s="45">
        <f t="shared" si="32"/>
        <v>0</v>
      </c>
      <c r="Q206" s="46">
        <v>662</v>
      </c>
    </row>
    <row r="207" spans="2:17" ht="15.75">
      <c r="B207" s="55">
        <f t="shared" si="33"/>
        <v>175</v>
      </c>
      <c r="C207" s="38" t="s">
        <v>213</v>
      </c>
      <c r="D207" s="39">
        <v>82.847</v>
      </c>
      <c r="E207" s="40">
        <v>10</v>
      </c>
      <c r="F207" s="41">
        <f t="shared" si="30"/>
        <v>8.284699999999999</v>
      </c>
      <c r="G207" s="42">
        <v>245.7224</v>
      </c>
      <c r="H207" s="42">
        <v>2677.2061</v>
      </c>
      <c r="I207" s="42">
        <v>1037.4525</v>
      </c>
      <c r="J207" s="42">
        <v>58.7003</v>
      </c>
      <c r="K207" s="42">
        <v>28.053</v>
      </c>
      <c r="L207" s="43">
        <f t="shared" si="31"/>
        <v>19.332</v>
      </c>
      <c r="M207" s="42">
        <v>8.721</v>
      </c>
      <c r="N207" s="44">
        <v>0</v>
      </c>
      <c r="O207" s="44">
        <v>0</v>
      </c>
      <c r="P207" s="45">
        <f t="shared" si="32"/>
        <v>0</v>
      </c>
      <c r="Q207" s="46">
        <v>925</v>
      </c>
    </row>
    <row r="208" spans="2:17" ht="15.75">
      <c r="B208" s="55">
        <f t="shared" si="33"/>
        <v>176</v>
      </c>
      <c r="C208" s="38" t="s">
        <v>214</v>
      </c>
      <c r="D208" s="39">
        <v>151.77</v>
      </c>
      <c r="E208" s="40">
        <v>10</v>
      </c>
      <c r="F208" s="41">
        <f t="shared" si="30"/>
        <v>15.177000000000001</v>
      </c>
      <c r="G208" s="42">
        <v>-384.788</v>
      </c>
      <c r="H208" s="42">
        <v>523.256</v>
      </c>
      <c r="I208" s="42">
        <v>285.534</v>
      </c>
      <c r="J208" s="42">
        <v>20.809</v>
      </c>
      <c r="K208" s="42">
        <v>-39.436</v>
      </c>
      <c r="L208" s="43">
        <f t="shared" si="31"/>
        <v>-2.2650000000000006</v>
      </c>
      <c r="M208" s="42">
        <v>-37.171</v>
      </c>
      <c r="N208" s="44">
        <v>0</v>
      </c>
      <c r="O208" s="44">
        <v>0</v>
      </c>
      <c r="P208" s="45">
        <f t="shared" si="32"/>
        <v>0</v>
      </c>
      <c r="Q208" s="46">
        <v>2836</v>
      </c>
    </row>
    <row r="209" spans="2:17" ht="15.75">
      <c r="B209" s="55">
        <f t="shared" si="33"/>
        <v>177</v>
      </c>
      <c r="C209" s="38" t="s">
        <v>215</v>
      </c>
      <c r="D209" s="39">
        <v>86.64</v>
      </c>
      <c r="E209" s="40">
        <v>10</v>
      </c>
      <c r="F209" s="41">
        <f t="shared" si="30"/>
        <v>8.664</v>
      </c>
      <c r="G209" s="42"/>
      <c r="H209" s="42"/>
      <c r="I209" s="42"/>
      <c r="J209" s="42"/>
      <c r="K209" s="42"/>
      <c r="L209" s="43">
        <f t="shared" si="31"/>
        <v>0</v>
      </c>
      <c r="M209" s="42"/>
      <c r="N209" s="44"/>
      <c r="O209" s="44"/>
      <c r="P209" s="45">
        <f t="shared" si="32"/>
        <v>0</v>
      </c>
      <c r="Q209" s="46"/>
    </row>
    <row r="210" spans="2:17" ht="15.75">
      <c r="B210" s="55">
        <f t="shared" si="33"/>
        <v>178</v>
      </c>
      <c r="C210" s="38" t="s">
        <v>216</v>
      </c>
      <c r="D210" s="39">
        <v>14</v>
      </c>
      <c r="E210" s="40">
        <v>10</v>
      </c>
      <c r="F210" s="41">
        <f t="shared" si="30"/>
        <v>1.4</v>
      </c>
      <c r="G210" s="42">
        <v>283.855</v>
      </c>
      <c r="H210" s="42">
        <v>1036.728</v>
      </c>
      <c r="I210" s="42">
        <v>1287.917</v>
      </c>
      <c r="J210" s="42">
        <v>36.801</v>
      </c>
      <c r="K210" s="42">
        <v>38.674</v>
      </c>
      <c r="L210" s="43">
        <f t="shared" si="31"/>
        <v>14.782</v>
      </c>
      <c r="M210" s="42">
        <v>23.892</v>
      </c>
      <c r="N210" s="44">
        <v>0</v>
      </c>
      <c r="O210" s="44">
        <v>0</v>
      </c>
      <c r="P210" s="45">
        <f t="shared" si="32"/>
        <v>0</v>
      </c>
      <c r="Q210" s="46">
        <v>85</v>
      </c>
    </row>
    <row r="211" spans="2:17" ht="15.75">
      <c r="B211" s="55">
        <f t="shared" si="33"/>
        <v>179</v>
      </c>
      <c r="C211" s="38" t="s">
        <v>217</v>
      </c>
      <c r="D211" s="39">
        <v>132.75</v>
      </c>
      <c r="E211" s="40">
        <v>10</v>
      </c>
      <c r="F211" s="41">
        <f t="shared" si="30"/>
        <v>13.275</v>
      </c>
      <c r="G211" s="42">
        <v>-83.8942</v>
      </c>
      <c r="H211" s="42">
        <v>713.9453</v>
      </c>
      <c r="I211" s="42">
        <v>232.5338</v>
      </c>
      <c r="J211" s="42">
        <v>13.6164</v>
      </c>
      <c r="K211" s="42">
        <v>0.399</v>
      </c>
      <c r="L211" s="43">
        <f t="shared" si="31"/>
        <v>1.217</v>
      </c>
      <c r="M211" s="42">
        <v>-0.818</v>
      </c>
      <c r="N211" s="44">
        <v>0</v>
      </c>
      <c r="O211" s="44">
        <v>0</v>
      </c>
      <c r="P211" s="45">
        <f t="shared" si="32"/>
        <v>0</v>
      </c>
      <c r="Q211" s="46">
        <v>671</v>
      </c>
    </row>
    <row r="212" spans="2:17" ht="15.75">
      <c r="B212" s="55">
        <f t="shared" si="33"/>
        <v>180</v>
      </c>
      <c r="C212" s="38" t="s">
        <v>218</v>
      </c>
      <c r="D212" s="39">
        <v>9.5</v>
      </c>
      <c r="E212" s="40">
        <v>10</v>
      </c>
      <c r="F212" s="41">
        <f t="shared" si="30"/>
        <v>0.95</v>
      </c>
      <c r="G212" s="42"/>
      <c r="H212" s="42"/>
      <c r="I212" s="42"/>
      <c r="J212" s="42"/>
      <c r="K212" s="42"/>
      <c r="L212" s="43">
        <f t="shared" si="31"/>
        <v>0</v>
      </c>
      <c r="M212" s="42"/>
      <c r="N212" s="44"/>
      <c r="O212" s="44"/>
      <c r="P212" s="45">
        <f t="shared" si="32"/>
        <v>0</v>
      </c>
      <c r="Q212" s="46"/>
    </row>
    <row r="213" spans="2:17" ht="15.75">
      <c r="B213" s="55">
        <f t="shared" si="33"/>
        <v>181</v>
      </c>
      <c r="C213" s="38" t="s">
        <v>219</v>
      </c>
      <c r="D213" s="39">
        <v>20</v>
      </c>
      <c r="E213" s="40">
        <v>10</v>
      </c>
      <c r="F213" s="41">
        <f t="shared" si="30"/>
        <v>2</v>
      </c>
      <c r="G213" s="42">
        <v>127.391</v>
      </c>
      <c r="H213" s="42">
        <v>937.813</v>
      </c>
      <c r="I213" s="42">
        <v>356.869</v>
      </c>
      <c r="J213" s="42">
        <v>11.869</v>
      </c>
      <c r="K213" s="42">
        <v>-16.44</v>
      </c>
      <c r="L213" s="43">
        <f t="shared" si="31"/>
        <v>-4.597000000000001</v>
      </c>
      <c r="M213" s="42">
        <v>-11.843</v>
      </c>
      <c r="N213" s="44">
        <v>0</v>
      </c>
      <c r="O213" s="44">
        <v>0</v>
      </c>
      <c r="P213" s="45">
        <f t="shared" si="32"/>
        <v>0</v>
      </c>
      <c r="Q213" s="46">
        <v>1623</v>
      </c>
    </row>
    <row r="214" spans="2:17" ht="15.75">
      <c r="B214" s="55">
        <f t="shared" si="33"/>
        <v>182</v>
      </c>
      <c r="C214" s="38" t="s">
        <v>220</v>
      </c>
      <c r="D214" s="39">
        <v>91</v>
      </c>
      <c r="E214" s="40">
        <v>10</v>
      </c>
      <c r="F214" s="41">
        <f t="shared" si="30"/>
        <v>9.1</v>
      </c>
      <c r="G214" s="42">
        <v>9.4327</v>
      </c>
      <c r="H214" s="42">
        <v>582.3278</v>
      </c>
      <c r="I214" s="42">
        <v>450.1638</v>
      </c>
      <c r="J214" s="42">
        <v>16.7192</v>
      </c>
      <c r="K214" s="42">
        <v>17.249</v>
      </c>
      <c r="L214" s="43">
        <f t="shared" si="31"/>
        <v>9.988999999999999</v>
      </c>
      <c r="M214" s="42">
        <v>7.26</v>
      </c>
      <c r="N214" s="44">
        <v>0</v>
      </c>
      <c r="O214" s="44">
        <v>0</v>
      </c>
      <c r="P214" s="45">
        <f t="shared" si="32"/>
        <v>0</v>
      </c>
      <c r="Q214" s="46">
        <v>166</v>
      </c>
    </row>
    <row r="215" spans="2:17" ht="15.75">
      <c r="B215" s="55">
        <f t="shared" si="33"/>
        <v>183</v>
      </c>
      <c r="C215" s="38" t="s">
        <v>221</v>
      </c>
      <c r="D215" s="39">
        <v>30</v>
      </c>
      <c r="E215" s="40">
        <v>10</v>
      </c>
      <c r="F215" s="41">
        <f t="shared" si="30"/>
        <v>3</v>
      </c>
      <c r="G215" s="42">
        <v>638.6993</v>
      </c>
      <c r="H215" s="42">
        <v>2390.9024</v>
      </c>
      <c r="I215" s="42">
        <v>1174.7927</v>
      </c>
      <c r="J215" s="42">
        <v>48.7032</v>
      </c>
      <c r="K215" s="42">
        <v>102.746</v>
      </c>
      <c r="L215" s="43">
        <f t="shared" si="31"/>
        <v>12.72399999999999</v>
      </c>
      <c r="M215" s="42">
        <v>90.022</v>
      </c>
      <c r="N215" s="44">
        <v>50</v>
      </c>
      <c r="O215" s="44">
        <v>0</v>
      </c>
      <c r="P215" s="45">
        <f t="shared" si="32"/>
        <v>50</v>
      </c>
      <c r="Q215" s="46">
        <v>196</v>
      </c>
    </row>
    <row r="216" spans="2:17" ht="15.75">
      <c r="B216" s="55">
        <f t="shared" si="33"/>
        <v>184</v>
      </c>
      <c r="C216" s="38" t="s">
        <v>222</v>
      </c>
      <c r="D216" s="39">
        <v>141</v>
      </c>
      <c r="E216" s="40">
        <v>10</v>
      </c>
      <c r="F216" s="41">
        <f t="shared" si="30"/>
        <v>14.1</v>
      </c>
      <c r="G216" s="42">
        <v>19.6361</v>
      </c>
      <c r="H216" s="42">
        <v>669.5199</v>
      </c>
      <c r="I216" s="42">
        <v>450.4669</v>
      </c>
      <c r="J216" s="42">
        <v>14.4727</v>
      </c>
      <c r="K216" s="42">
        <v>9.643</v>
      </c>
      <c r="L216" s="43">
        <f t="shared" si="31"/>
        <v>5.968000000000001</v>
      </c>
      <c r="M216" s="42">
        <v>3.675</v>
      </c>
      <c r="N216" s="44">
        <v>0</v>
      </c>
      <c r="O216" s="44">
        <v>0</v>
      </c>
      <c r="P216" s="45">
        <f t="shared" si="32"/>
        <v>0</v>
      </c>
      <c r="Q216" s="46">
        <v>919</v>
      </c>
    </row>
    <row r="217" spans="2:17" ht="15.75">
      <c r="B217" s="55">
        <f t="shared" si="33"/>
        <v>185</v>
      </c>
      <c r="C217" s="38" t="s">
        <v>223</v>
      </c>
      <c r="D217" s="39">
        <v>98.01</v>
      </c>
      <c r="E217" s="40">
        <v>10</v>
      </c>
      <c r="F217" s="41">
        <f t="shared" si="30"/>
        <v>9.801</v>
      </c>
      <c r="G217" s="42">
        <v>80.4593</v>
      </c>
      <c r="H217" s="42">
        <v>570.6248</v>
      </c>
      <c r="I217" s="42">
        <v>343.4537</v>
      </c>
      <c r="J217" s="42">
        <v>14.3166</v>
      </c>
      <c r="K217" s="42">
        <v>-7.901</v>
      </c>
      <c r="L217" s="43">
        <f t="shared" si="31"/>
        <v>4.287000000000001</v>
      </c>
      <c r="M217" s="42">
        <v>-12.188</v>
      </c>
      <c r="N217" s="44">
        <v>0</v>
      </c>
      <c r="O217" s="44">
        <v>0</v>
      </c>
      <c r="P217" s="45">
        <f t="shared" si="32"/>
        <v>0</v>
      </c>
      <c r="Q217" s="46">
        <v>1465</v>
      </c>
    </row>
    <row r="218" spans="2:17" ht="15.75">
      <c r="B218" s="55">
        <f t="shared" si="33"/>
        <v>186</v>
      </c>
      <c r="C218" s="38" t="s">
        <v>224</v>
      </c>
      <c r="D218" s="39">
        <v>113.256</v>
      </c>
      <c r="E218" s="40">
        <v>10</v>
      </c>
      <c r="F218" s="41">
        <f t="shared" si="30"/>
        <v>11.3256</v>
      </c>
      <c r="G218" s="42">
        <v>-136.4452</v>
      </c>
      <c r="H218" s="42">
        <v>817.0735</v>
      </c>
      <c r="I218" s="42">
        <v>568.413</v>
      </c>
      <c r="J218" s="42">
        <v>19.591</v>
      </c>
      <c r="K218" s="42">
        <v>6.212</v>
      </c>
      <c r="L218" s="43">
        <f t="shared" si="31"/>
        <v>3.1039999999999996</v>
      </c>
      <c r="M218" s="42">
        <v>3.108</v>
      </c>
      <c r="N218" s="44">
        <v>0</v>
      </c>
      <c r="O218" s="44">
        <v>0</v>
      </c>
      <c r="P218" s="45">
        <f t="shared" si="32"/>
        <v>0</v>
      </c>
      <c r="Q218" s="46">
        <v>940</v>
      </c>
    </row>
    <row r="219" spans="2:17" ht="15.75">
      <c r="B219" s="55">
        <f t="shared" si="33"/>
        <v>187</v>
      </c>
      <c r="C219" s="38" t="s">
        <v>225</v>
      </c>
      <c r="D219" s="39">
        <v>15.07</v>
      </c>
      <c r="E219" s="40">
        <v>10</v>
      </c>
      <c r="F219" s="41">
        <f t="shared" si="30"/>
        <v>1.5070000000000001</v>
      </c>
      <c r="G219" s="42">
        <v>-9.6911</v>
      </c>
      <c r="H219" s="42">
        <v>43.5942</v>
      </c>
      <c r="I219" s="42">
        <v>69.1977</v>
      </c>
      <c r="J219" s="42">
        <v>0.0551</v>
      </c>
      <c r="K219" s="42">
        <v>3.148</v>
      </c>
      <c r="L219" s="43">
        <f t="shared" si="31"/>
        <v>-2.6990000000000003</v>
      </c>
      <c r="M219" s="42">
        <v>5.847</v>
      </c>
      <c r="N219" s="44">
        <v>10</v>
      </c>
      <c r="O219" s="44">
        <v>0</v>
      </c>
      <c r="P219" s="45">
        <f t="shared" si="32"/>
        <v>10</v>
      </c>
      <c r="Q219" s="46">
        <v>478</v>
      </c>
    </row>
    <row r="220" spans="2:17" ht="15.75">
      <c r="B220" s="55">
        <f t="shared" si="33"/>
        <v>188</v>
      </c>
      <c r="C220" s="38" t="s">
        <v>226</v>
      </c>
      <c r="D220" s="39">
        <v>7</v>
      </c>
      <c r="E220" s="40">
        <v>10</v>
      </c>
      <c r="F220" s="41">
        <f t="shared" si="30"/>
        <v>0.7</v>
      </c>
      <c r="G220" s="42">
        <v>-37.0739</v>
      </c>
      <c r="H220" s="42">
        <v>33.882</v>
      </c>
      <c r="I220" s="42">
        <v>4.2299</v>
      </c>
      <c r="J220" s="42">
        <v>0.001</v>
      </c>
      <c r="K220" s="42">
        <v>2.265</v>
      </c>
      <c r="L220" s="43">
        <f t="shared" si="31"/>
        <v>0.8</v>
      </c>
      <c r="M220" s="42">
        <v>1.465</v>
      </c>
      <c r="N220" s="44">
        <v>0</v>
      </c>
      <c r="O220" s="44">
        <v>0</v>
      </c>
      <c r="P220" s="45">
        <f t="shared" si="32"/>
        <v>0</v>
      </c>
      <c r="Q220" s="46">
        <v>627</v>
      </c>
    </row>
    <row r="221" spans="2:17" ht="15.75">
      <c r="B221" s="55">
        <f t="shared" si="33"/>
        <v>189</v>
      </c>
      <c r="C221" s="38" t="s">
        <v>227</v>
      </c>
      <c r="D221" s="39">
        <v>151.464</v>
      </c>
      <c r="E221" s="40">
        <v>10</v>
      </c>
      <c r="F221" s="41">
        <f t="shared" si="30"/>
        <v>15.1464</v>
      </c>
      <c r="G221" s="42"/>
      <c r="H221" s="42"/>
      <c r="I221" s="42"/>
      <c r="J221" s="42"/>
      <c r="K221" s="42"/>
      <c r="L221" s="43">
        <f t="shared" si="31"/>
        <v>0</v>
      </c>
      <c r="M221" s="42"/>
      <c r="N221" s="44"/>
      <c r="O221" s="44"/>
      <c r="P221" s="45">
        <f t="shared" si="32"/>
        <v>0</v>
      </c>
      <c r="Q221" s="46"/>
    </row>
    <row r="222" spans="2:17" ht="15.75">
      <c r="B222" s="55">
        <f t="shared" si="33"/>
        <v>190</v>
      </c>
      <c r="C222" s="38" t="s">
        <v>228</v>
      </c>
      <c r="D222" s="39">
        <v>30.524</v>
      </c>
      <c r="E222" s="40">
        <v>10</v>
      </c>
      <c r="F222" s="41">
        <f t="shared" si="30"/>
        <v>3.0524</v>
      </c>
      <c r="G222" s="42">
        <v>14.5214</v>
      </c>
      <c r="H222" s="42">
        <v>670.7211</v>
      </c>
      <c r="I222" s="42">
        <v>455.8387</v>
      </c>
      <c r="J222" s="42">
        <v>12.3017</v>
      </c>
      <c r="K222" s="42">
        <v>64.9854</v>
      </c>
      <c r="L222" s="43">
        <f t="shared" si="31"/>
        <v>1.0054000000000016</v>
      </c>
      <c r="M222" s="42">
        <v>63.98</v>
      </c>
      <c r="N222" s="44">
        <v>10</v>
      </c>
      <c r="O222" s="44">
        <v>0</v>
      </c>
      <c r="P222" s="45">
        <f t="shared" si="32"/>
        <v>10</v>
      </c>
      <c r="Q222" s="46">
        <v>450</v>
      </c>
    </row>
    <row r="223" spans="2:17" ht="15.75">
      <c r="B223" s="55">
        <f t="shared" si="33"/>
        <v>191</v>
      </c>
      <c r="C223" s="38" t="s">
        <v>229</v>
      </c>
      <c r="D223" s="39">
        <v>300</v>
      </c>
      <c r="E223" s="40">
        <v>10</v>
      </c>
      <c r="F223" s="41">
        <f t="shared" si="30"/>
        <v>30</v>
      </c>
      <c r="G223" s="42"/>
      <c r="H223" s="42"/>
      <c r="I223" s="42"/>
      <c r="J223" s="42"/>
      <c r="K223" s="42"/>
      <c r="L223" s="43">
        <f t="shared" si="31"/>
        <v>0</v>
      </c>
      <c r="M223" s="42"/>
      <c r="N223" s="44"/>
      <c r="O223" s="44"/>
      <c r="P223" s="45">
        <f t="shared" si="32"/>
        <v>0</v>
      </c>
      <c r="Q223" s="46"/>
    </row>
    <row r="224" spans="2:17" ht="15.75">
      <c r="B224" s="55">
        <f t="shared" si="33"/>
        <v>192</v>
      </c>
      <c r="C224" s="38" t="s">
        <v>230</v>
      </c>
      <c r="D224" s="39">
        <v>80</v>
      </c>
      <c r="E224" s="40">
        <v>10</v>
      </c>
      <c r="F224" s="41">
        <f t="shared" si="30"/>
        <v>8</v>
      </c>
      <c r="G224" s="42">
        <v>73.0093</v>
      </c>
      <c r="H224" s="42">
        <v>762.1973</v>
      </c>
      <c r="I224" s="42">
        <v>469.5572</v>
      </c>
      <c r="J224" s="42">
        <v>20.9429</v>
      </c>
      <c r="K224" s="42">
        <v>15.232</v>
      </c>
      <c r="L224" s="43">
        <f t="shared" si="31"/>
        <v>5.314</v>
      </c>
      <c r="M224" s="42">
        <v>9.918</v>
      </c>
      <c r="N224" s="44">
        <v>0</v>
      </c>
      <c r="O224" s="44">
        <v>0</v>
      </c>
      <c r="P224" s="45">
        <f t="shared" si="32"/>
        <v>0</v>
      </c>
      <c r="Q224" s="46">
        <v>1675</v>
      </c>
    </row>
    <row r="225" spans="2:17" ht="15.75">
      <c r="B225" s="55">
        <f t="shared" si="33"/>
        <v>193</v>
      </c>
      <c r="C225" s="38" t="s">
        <v>231</v>
      </c>
      <c r="D225" s="39">
        <v>99.096</v>
      </c>
      <c r="E225" s="40">
        <v>10</v>
      </c>
      <c r="F225" s="41">
        <f t="shared" si="30"/>
        <v>9.909600000000001</v>
      </c>
      <c r="G225" s="42">
        <v>57.204</v>
      </c>
      <c r="H225" s="42">
        <v>475.3652</v>
      </c>
      <c r="I225" s="42">
        <v>240.6566</v>
      </c>
      <c r="J225" s="42">
        <v>18.1407</v>
      </c>
      <c r="K225" s="42">
        <v>-65.416</v>
      </c>
      <c r="L225" s="43">
        <f t="shared" si="31"/>
        <v>-20.366</v>
      </c>
      <c r="M225" s="42">
        <v>-45.05</v>
      </c>
      <c r="N225" s="44">
        <v>0</v>
      </c>
      <c r="O225" s="44">
        <v>0</v>
      </c>
      <c r="P225" s="45">
        <f t="shared" si="32"/>
        <v>0</v>
      </c>
      <c r="Q225" s="46">
        <v>1017</v>
      </c>
    </row>
    <row r="226" spans="2:17" ht="15.75">
      <c r="B226" s="55">
        <f t="shared" si="33"/>
        <v>194</v>
      </c>
      <c r="C226" s="38" t="s">
        <v>232</v>
      </c>
      <c r="D226" s="39">
        <v>119.43</v>
      </c>
      <c r="E226" s="40">
        <v>10</v>
      </c>
      <c r="F226" s="41">
        <f t="shared" si="30"/>
        <v>11.943000000000001</v>
      </c>
      <c r="G226" s="42">
        <v>-450.2021</v>
      </c>
      <c r="H226" s="42">
        <v>384.854</v>
      </c>
      <c r="I226" s="42">
        <v>46.632</v>
      </c>
      <c r="J226" s="42">
        <v>8.1405</v>
      </c>
      <c r="K226" s="42">
        <v>44.712</v>
      </c>
      <c r="L226" s="43">
        <f t="shared" si="31"/>
        <v>0.2330000000000041</v>
      </c>
      <c r="M226" s="42">
        <v>44.479</v>
      </c>
      <c r="N226" s="44">
        <v>0</v>
      </c>
      <c r="O226" s="44">
        <v>0</v>
      </c>
      <c r="P226" s="45">
        <f t="shared" si="32"/>
        <v>0</v>
      </c>
      <c r="Q226" s="46">
        <v>8882</v>
      </c>
    </row>
    <row r="227" spans="2:17" ht="15.75">
      <c r="B227" s="55">
        <f t="shared" si="33"/>
        <v>195</v>
      </c>
      <c r="C227" s="38" t="s">
        <v>233</v>
      </c>
      <c r="D227" s="39">
        <v>600</v>
      </c>
      <c r="E227" s="40">
        <v>10</v>
      </c>
      <c r="F227" s="41">
        <f t="shared" si="30"/>
        <v>60</v>
      </c>
      <c r="G227" s="42">
        <v>600</v>
      </c>
      <c r="H227" s="42">
        <v>1521.4722</v>
      </c>
      <c r="I227" s="42">
        <v>0</v>
      </c>
      <c r="J227" s="42">
        <v>0</v>
      </c>
      <c r="K227" s="42">
        <v>0</v>
      </c>
      <c r="L227" s="43">
        <f t="shared" si="31"/>
        <v>0</v>
      </c>
      <c r="M227" s="42">
        <v>0</v>
      </c>
      <c r="N227" s="44">
        <v>0</v>
      </c>
      <c r="O227" s="44">
        <v>0</v>
      </c>
      <c r="P227" s="45">
        <f t="shared" si="32"/>
        <v>0</v>
      </c>
      <c r="Q227" s="46">
        <v>2872</v>
      </c>
    </row>
    <row r="228" spans="2:17" ht="15.75">
      <c r="B228" s="55">
        <f t="shared" si="33"/>
        <v>196</v>
      </c>
      <c r="C228" s="38" t="s">
        <v>234</v>
      </c>
      <c r="D228" s="39">
        <v>46.962</v>
      </c>
      <c r="E228" s="40">
        <v>10</v>
      </c>
      <c r="F228" s="41">
        <f t="shared" si="30"/>
        <v>4.6962</v>
      </c>
      <c r="G228" s="42">
        <v>281.9448</v>
      </c>
      <c r="H228" s="42">
        <v>1067.6708</v>
      </c>
      <c r="I228" s="42">
        <v>334.5194</v>
      </c>
      <c r="J228" s="42">
        <v>22.1034</v>
      </c>
      <c r="K228" s="42">
        <v>12.673</v>
      </c>
      <c r="L228" s="43">
        <f t="shared" si="31"/>
        <v>4.009</v>
      </c>
      <c r="M228" s="42">
        <v>8.664</v>
      </c>
      <c r="N228" s="44">
        <v>0</v>
      </c>
      <c r="O228" s="44">
        <v>10</v>
      </c>
      <c r="P228" s="45">
        <f t="shared" si="32"/>
        <v>10</v>
      </c>
      <c r="Q228" s="46">
        <v>721</v>
      </c>
    </row>
    <row r="229" spans="2:17" ht="15.75">
      <c r="B229" s="55">
        <f t="shared" si="33"/>
        <v>197</v>
      </c>
      <c r="C229" s="38" t="s">
        <v>235</v>
      </c>
      <c r="D229" s="39">
        <v>28.38</v>
      </c>
      <c r="E229" s="40">
        <v>10</v>
      </c>
      <c r="F229" s="41">
        <f aca="true" t="shared" si="34" ref="F229:F260">+D229/E229</f>
        <v>2.838</v>
      </c>
      <c r="G229" s="42">
        <v>151.4892</v>
      </c>
      <c r="H229" s="42">
        <v>1319.9547</v>
      </c>
      <c r="I229" s="42">
        <v>584.1467</v>
      </c>
      <c r="J229" s="42">
        <v>15.6466</v>
      </c>
      <c r="K229" s="42">
        <v>18.373</v>
      </c>
      <c r="L229" s="43">
        <f aca="true" t="shared" si="35" ref="L229:L260">+K229-M229</f>
        <v>12.564</v>
      </c>
      <c r="M229" s="42">
        <v>5.809</v>
      </c>
      <c r="N229" s="44">
        <v>0</v>
      </c>
      <c r="O229" s="44">
        <v>10</v>
      </c>
      <c r="P229" s="45">
        <f aca="true" t="shared" si="36" ref="P229:P260">SUM(N229:O229)</f>
        <v>10</v>
      </c>
      <c r="Q229" s="46">
        <v>678</v>
      </c>
    </row>
    <row r="230" spans="2:17" ht="15.75">
      <c r="B230" s="55">
        <f aca="true" t="shared" si="37" ref="B230:B261">+B229+1</f>
        <v>198</v>
      </c>
      <c r="C230" s="38" t="s">
        <v>236</v>
      </c>
      <c r="D230" s="39">
        <v>111.608</v>
      </c>
      <c r="E230" s="40">
        <v>10</v>
      </c>
      <c r="F230" s="41">
        <f t="shared" si="34"/>
        <v>11.1608</v>
      </c>
      <c r="G230" s="42">
        <v>761.4378</v>
      </c>
      <c r="H230" s="42">
        <v>3424.259</v>
      </c>
      <c r="I230" s="42">
        <v>1818.3923</v>
      </c>
      <c r="J230" s="42">
        <v>112.0879</v>
      </c>
      <c r="K230" s="42">
        <v>29.368</v>
      </c>
      <c r="L230" s="43">
        <f t="shared" si="35"/>
        <v>10.979</v>
      </c>
      <c r="M230" s="42">
        <v>18.389</v>
      </c>
      <c r="N230" s="44">
        <v>0</v>
      </c>
      <c r="O230" s="44">
        <v>10</v>
      </c>
      <c r="P230" s="45">
        <f t="shared" si="36"/>
        <v>10</v>
      </c>
      <c r="Q230" s="46">
        <v>260</v>
      </c>
    </row>
    <row r="231" spans="2:17" ht="15.75">
      <c r="B231" s="55">
        <f t="shared" si="37"/>
        <v>199</v>
      </c>
      <c r="C231" s="38" t="s">
        <v>237</v>
      </c>
      <c r="D231" s="39">
        <v>185.303</v>
      </c>
      <c r="E231" s="40">
        <v>10</v>
      </c>
      <c r="F231" s="41">
        <f t="shared" si="34"/>
        <v>18.5303</v>
      </c>
      <c r="G231" s="42">
        <v>705.445</v>
      </c>
      <c r="H231" s="42">
        <v>3238.1832</v>
      </c>
      <c r="I231" s="42">
        <v>1280.1665</v>
      </c>
      <c r="J231" s="42">
        <v>58.9894</v>
      </c>
      <c r="K231" s="42">
        <v>22.701</v>
      </c>
      <c r="L231" s="43">
        <f t="shared" si="35"/>
        <v>143.367</v>
      </c>
      <c r="M231" s="42">
        <v>-120.666</v>
      </c>
      <c r="N231" s="44">
        <v>0</v>
      </c>
      <c r="O231" s="44">
        <v>0</v>
      </c>
      <c r="P231" s="45">
        <f t="shared" si="36"/>
        <v>0</v>
      </c>
      <c r="Q231" s="46">
        <v>819</v>
      </c>
    </row>
    <row r="232" spans="2:17" ht="15.75">
      <c r="B232" s="55">
        <f t="shared" si="37"/>
        <v>200</v>
      </c>
      <c r="C232" s="38" t="s">
        <v>238</v>
      </c>
      <c r="D232" s="39">
        <v>13</v>
      </c>
      <c r="E232" s="40">
        <v>10</v>
      </c>
      <c r="F232" s="41">
        <f t="shared" si="34"/>
        <v>1.3</v>
      </c>
      <c r="G232" s="42">
        <v>-66.915</v>
      </c>
      <c r="H232" s="42">
        <v>54.4605</v>
      </c>
      <c r="I232" s="42">
        <v>8.8238</v>
      </c>
      <c r="J232" s="42">
        <v>1.77</v>
      </c>
      <c r="K232" s="42">
        <v>41.139</v>
      </c>
      <c r="L232" s="43">
        <f t="shared" si="35"/>
        <v>2.7890000000000015</v>
      </c>
      <c r="M232" s="42">
        <v>38.35</v>
      </c>
      <c r="N232" s="44">
        <v>0</v>
      </c>
      <c r="O232" s="44">
        <v>0</v>
      </c>
      <c r="P232" s="45">
        <f t="shared" si="36"/>
        <v>0</v>
      </c>
      <c r="Q232" s="46"/>
    </row>
    <row r="233" spans="2:17" ht="15.75">
      <c r="B233" s="55">
        <f t="shared" si="37"/>
        <v>201</v>
      </c>
      <c r="C233" s="38" t="s">
        <v>239</v>
      </c>
      <c r="D233" s="39">
        <v>109.5</v>
      </c>
      <c r="E233" s="40">
        <v>10</v>
      </c>
      <c r="F233" s="41">
        <f t="shared" si="34"/>
        <v>10.95</v>
      </c>
      <c r="G233" s="42">
        <v>356.2066</v>
      </c>
      <c r="H233" s="42">
        <v>1363.5242</v>
      </c>
      <c r="I233" s="42">
        <v>902.4656</v>
      </c>
      <c r="J233" s="42">
        <v>36.0255</v>
      </c>
      <c r="K233" s="42">
        <v>65.427</v>
      </c>
      <c r="L233" s="43">
        <f t="shared" si="35"/>
        <v>12.027000000000008</v>
      </c>
      <c r="M233" s="42">
        <v>53.4</v>
      </c>
      <c r="N233" s="44">
        <v>20</v>
      </c>
      <c r="O233" s="44">
        <v>0</v>
      </c>
      <c r="P233" s="45">
        <f t="shared" si="36"/>
        <v>20</v>
      </c>
      <c r="Q233" s="46">
        <v>231</v>
      </c>
    </row>
    <row r="234" spans="2:17" ht="15.75">
      <c r="B234" s="55">
        <f t="shared" si="37"/>
        <v>202</v>
      </c>
      <c r="C234" s="38" t="s">
        <v>240</v>
      </c>
      <c r="D234" s="39">
        <v>142.31</v>
      </c>
      <c r="E234" s="40">
        <v>10</v>
      </c>
      <c r="F234" s="41">
        <f t="shared" si="34"/>
        <v>14.231</v>
      </c>
      <c r="G234" s="42">
        <v>447.731</v>
      </c>
      <c r="H234" s="42">
        <v>3660.85</v>
      </c>
      <c r="I234" s="42">
        <v>3506.617</v>
      </c>
      <c r="J234" s="42">
        <v>117.999</v>
      </c>
      <c r="K234" s="42">
        <v>94.288</v>
      </c>
      <c r="L234" s="43">
        <f t="shared" si="35"/>
        <v>50.467</v>
      </c>
      <c r="M234" s="42">
        <v>43.821</v>
      </c>
      <c r="N234" s="44">
        <v>0</v>
      </c>
      <c r="O234" s="44">
        <v>0</v>
      </c>
      <c r="P234" s="45">
        <f t="shared" si="36"/>
        <v>0</v>
      </c>
      <c r="Q234" s="46">
        <v>1440</v>
      </c>
    </row>
    <row r="235" spans="2:17" ht="15.75">
      <c r="B235" s="55">
        <f t="shared" si="37"/>
        <v>203</v>
      </c>
      <c r="C235" s="38" t="s">
        <v>241</v>
      </c>
      <c r="D235" s="39">
        <v>92.0668</v>
      </c>
      <c r="E235" s="40">
        <v>10</v>
      </c>
      <c r="F235" s="41">
        <f t="shared" si="34"/>
        <v>9.20668</v>
      </c>
      <c r="G235" s="42">
        <v>123.4945</v>
      </c>
      <c r="H235" s="42">
        <v>401.4577</v>
      </c>
      <c r="I235" s="42">
        <v>404.068</v>
      </c>
      <c r="J235" s="42">
        <v>11.5</v>
      </c>
      <c r="K235" s="42">
        <v>3.458</v>
      </c>
      <c r="L235" s="43">
        <f t="shared" si="35"/>
        <v>2.08</v>
      </c>
      <c r="M235" s="42">
        <v>1.378</v>
      </c>
      <c r="N235" s="44">
        <v>0</v>
      </c>
      <c r="O235" s="44">
        <v>0</v>
      </c>
      <c r="P235" s="45">
        <f t="shared" si="36"/>
        <v>0</v>
      </c>
      <c r="Q235" s="46">
        <v>161</v>
      </c>
    </row>
    <row r="236" spans="2:17" ht="15.75">
      <c r="B236" s="55">
        <f t="shared" si="37"/>
        <v>204</v>
      </c>
      <c r="C236" s="38" t="s">
        <v>242</v>
      </c>
      <c r="D236" s="39">
        <v>148.262</v>
      </c>
      <c r="E236" s="40">
        <v>10</v>
      </c>
      <c r="F236" s="41">
        <f t="shared" si="34"/>
        <v>14.8262</v>
      </c>
      <c r="G236" s="42">
        <v>825.2612</v>
      </c>
      <c r="H236" s="42">
        <v>4343.3857</v>
      </c>
      <c r="I236" s="42">
        <v>3428.6879</v>
      </c>
      <c r="J236" s="42">
        <v>150.8941</v>
      </c>
      <c r="K236" s="42">
        <v>222.425</v>
      </c>
      <c r="L236" s="43">
        <f t="shared" si="35"/>
        <v>24.701000000000022</v>
      </c>
      <c r="M236" s="42">
        <v>197.724</v>
      </c>
      <c r="N236" s="44">
        <v>0</v>
      </c>
      <c r="O236" s="44">
        <v>10</v>
      </c>
      <c r="P236" s="45">
        <f t="shared" si="36"/>
        <v>10</v>
      </c>
      <c r="Q236" s="46">
        <v>1464</v>
      </c>
    </row>
    <row r="237" spans="2:17" ht="15.75">
      <c r="B237" s="55">
        <f t="shared" si="37"/>
        <v>205</v>
      </c>
      <c r="C237" s="38" t="s">
        <v>243</v>
      </c>
      <c r="D237" s="39">
        <v>61.875</v>
      </c>
      <c r="E237" s="40">
        <v>10</v>
      </c>
      <c r="F237" s="41">
        <f t="shared" si="34"/>
        <v>6.1875</v>
      </c>
      <c r="G237" s="42">
        <v>712.688</v>
      </c>
      <c r="H237" s="42">
        <v>1699.36</v>
      </c>
      <c r="I237" s="42">
        <v>1642.382</v>
      </c>
      <c r="J237" s="42">
        <v>41.407</v>
      </c>
      <c r="K237" s="42">
        <v>78.167</v>
      </c>
      <c r="L237" s="43">
        <f t="shared" si="35"/>
        <v>37.285000000000004</v>
      </c>
      <c r="M237" s="42">
        <v>40.882</v>
      </c>
      <c r="N237" s="44">
        <v>25</v>
      </c>
      <c r="O237" s="44">
        <v>0</v>
      </c>
      <c r="P237" s="45">
        <f t="shared" si="36"/>
        <v>25</v>
      </c>
      <c r="Q237" s="46">
        <v>705</v>
      </c>
    </row>
    <row r="238" spans="2:17" ht="15.75">
      <c r="B238" s="55">
        <f t="shared" si="37"/>
        <v>206</v>
      </c>
      <c r="C238" s="38" t="s">
        <v>244</v>
      </c>
      <c r="D238" s="39">
        <v>234.375</v>
      </c>
      <c r="E238" s="40">
        <v>10</v>
      </c>
      <c r="F238" s="41">
        <f t="shared" si="34"/>
        <v>23.4375</v>
      </c>
      <c r="G238" s="42">
        <v>2127.3222</v>
      </c>
      <c r="H238" s="42">
        <v>5765.9633</v>
      </c>
      <c r="I238" s="42">
        <v>4072.0699</v>
      </c>
      <c r="J238" s="42">
        <v>84.3909</v>
      </c>
      <c r="K238" s="42">
        <v>279.429</v>
      </c>
      <c r="L238" s="43">
        <f t="shared" si="35"/>
        <v>72.50499999999997</v>
      </c>
      <c r="M238" s="42">
        <v>206.924</v>
      </c>
      <c r="N238" s="44">
        <v>25</v>
      </c>
      <c r="O238" s="44">
        <v>0</v>
      </c>
      <c r="P238" s="45">
        <f t="shared" si="36"/>
        <v>25</v>
      </c>
      <c r="Q238" s="46"/>
    </row>
    <row r="239" spans="2:17" ht="15.75">
      <c r="B239" s="55">
        <f t="shared" si="37"/>
        <v>207</v>
      </c>
      <c r="C239" s="38" t="s">
        <v>245</v>
      </c>
      <c r="D239" s="39">
        <v>116.4</v>
      </c>
      <c r="E239" s="40">
        <v>10</v>
      </c>
      <c r="F239" s="41">
        <f t="shared" si="34"/>
        <v>11.64</v>
      </c>
      <c r="G239" s="42">
        <v>-8.7506</v>
      </c>
      <c r="H239" s="42">
        <v>719.872</v>
      </c>
      <c r="I239" s="42">
        <v>410.1098</v>
      </c>
      <c r="J239" s="42">
        <v>12.8152</v>
      </c>
      <c r="K239" s="42">
        <v>120.6272</v>
      </c>
      <c r="L239" s="43">
        <f t="shared" si="35"/>
        <v>2.117199999999997</v>
      </c>
      <c r="M239" s="42">
        <v>118.51</v>
      </c>
      <c r="N239" s="44">
        <v>0</v>
      </c>
      <c r="O239" s="44">
        <v>0</v>
      </c>
      <c r="P239" s="45">
        <f t="shared" si="36"/>
        <v>0</v>
      </c>
      <c r="Q239" s="46">
        <v>266</v>
      </c>
    </row>
    <row r="240" spans="2:17" ht="15.75">
      <c r="B240" s="55">
        <f t="shared" si="37"/>
        <v>208</v>
      </c>
      <c r="C240" s="38" t="s">
        <v>246</v>
      </c>
      <c r="D240" s="39">
        <v>44.4015</v>
      </c>
      <c r="E240" s="40">
        <v>10</v>
      </c>
      <c r="F240" s="41">
        <f t="shared" si="34"/>
        <v>4.44015</v>
      </c>
      <c r="G240" s="42">
        <v>84.7115</v>
      </c>
      <c r="H240" s="42">
        <v>472.9172</v>
      </c>
      <c r="I240" s="42">
        <v>398.9202</v>
      </c>
      <c r="J240" s="42">
        <v>12.9314</v>
      </c>
      <c r="K240" s="42">
        <v>7.483</v>
      </c>
      <c r="L240" s="43">
        <f t="shared" si="35"/>
        <v>-0.005000000000000782</v>
      </c>
      <c r="M240" s="42">
        <v>7.488</v>
      </c>
      <c r="N240" s="44">
        <v>0</v>
      </c>
      <c r="O240" s="44">
        <v>0</v>
      </c>
      <c r="P240" s="45">
        <f t="shared" si="36"/>
        <v>0</v>
      </c>
      <c r="Q240" s="46">
        <v>243</v>
      </c>
    </row>
    <row r="241" spans="2:17" ht="15.75">
      <c r="B241" s="55">
        <f t="shared" si="37"/>
        <v>209</v>
      </c>
      <c r="C241" s="38" t="s">
        <v>247</v>
      </c>
      <c r="D241" s="39">
        <v>155.877</v>
      </c>
      <c r="E241" s="40">
        <v>10</v>
      </c>
      <c r="F241" s="41">
        <f t="shared" si="34"/>
        <v>15.587700000000002</v>
      </c>
      <c r="G241" s="42">
        <v>281.538</v>
      </c>
      <c r="H241" s="42">
        <v>2085.343</v>
      </c>
      <c r="I241" s="42">
        <v>772.205</v>
      </c>
      <c r="J241" s="42">
        <v>54.371</v>
      </c>
      <c r="K241" s="42">
        <v>6.168</v>
      </c>
      <c r="L241" s="43">
        <f t="shared" si="35"/>
        <v>-18.720000000000002</v>
      </c>
      <c r="M241" s="42">
        <v>24.888</v>
      </c>
      <c r="N241" s="44">
        <v>0</v>
      </c>
      <c r="O241" s="44">
        <v>0</v>
      </c>
      <c r="P241" s="45">
        <f t="shared" si="36"/>
        <v>0</v>
      </c>
      <c r="Q241" s="46">
        <v>1169</v>
      </c>
    </row>
    <row r="242" spans="2:17" ht="15.75">
      <c r="B242" s="55">
        <f t="shared" si="37"/>
        <v>210</v>
      </c>
      <c r="C242" s="38" t="s">
        <v>248</v>
      </c>
      <c r="D242" s="39">
        <v>100</v>
      </c>
      <c r="E242" s="40">
        <v>10</v>
      </c>
      <c r="F242" s="41">
        <f t="shared" si="34"/>
        <v>10</v>
      </c>
      <c r="G242" s="42">
        <v>225.2141</v>
      </c>
      <c r="H242" s="42">
        <v>966.7806</v>
      </c>
      <c r="I242" s="42">
        <v>567.209</v>
      </c>
      <c r="J242" s="42">
        <v>40.6494</v>
      </c>
      <c r="K242" s="42">
        <v>18.443</v>
      </c>
      <c r="L242" s="43">
        <f t="shared" si="35"/>
        <v>8.042000000000002</v>
      </c>
      <c r="M242" s="42">
        <v>10.401</v>
      </c>
      <c r="N242" s="44">
        <v>0</v>
      </c>
      <c r="O242" s="44">
        <v>0</v>
      </c>
      <c r="P242" s="45">
        <f t="shared" si="36"/>
        <v>0</v>
      </c>
      <c r="Q242" s="46">
        <v>749</v>
      </c>
    </row>
    <row r="243" spans="2:17" ht="15.75">
      <c r="B243" s="55">
        <f t="shared" si="37"/>
        <v>211</v>
      </c>
      <c r="C243" s="38" t="s">
        <v>249</v>
      </c>
      <c r="D243" s="39">
        <v>126.36</v>
      </c>
      <c r="E243" s="40">
        <v>10</v>
      </c>
      <c r="F243" s="41">
        <f t="shared" si="34"/>
        <v>12.636</v>
      </c>
      <c r="G243" s="42">
        <v>961.6353</v>
      </c>
      <c r="H243" s="42">
        <v>4079.6418</v>
      </c>
      <c r="I243" s="42">
        <v>2426.7929</v>
      </c>
      <c r="J243" s="42">
        <v>180.26</v>
      </c>
      <c r="K243" s="42">
        <v>70.474</v>
      </c>
      <c r="L243" s="43">
        <f t="shared" si="35"/>
        <v>16.0531</v>
      </c>
      <c r="M243" s="42">
        <v>54.4209</v>
      </c>
      <c r="N243" s="44">
        <v>0</v>
      </c>
      <c r="O243" s="44">
        <v>5</v>
      </c>
      <c r="P243" s="45">
        <f t="shared" si="36"/>
        <v>5</v>
      </c>
      <c r="Q243" s="46">
        <v>362</v>
      </c>
    </row>
    <row r="244" spans="2:17" ht="15.75">
      <c r="B244" s="55">
        <f t="shared" si="37"/>
        <v>212</v>
      </c>
      <c r="C244" s="38" t="s">
        <v>250</v>
      </c>
      <c r="D244" s="39">
        <v>126.5</v>
      </c>
      <c r="E244" s="40">
        <v>10</v>
      </c>
      <c r="F244" s="41">
        <f t="shared" si="34"/>
        <v>12.65</v>
      </c>
      <c r="G244" s="42">
        <v>560.2806</v>
      </c>
      <c r="H244" s="42">
        <v>2580.0872</v>
      </c>
      <c r="I244" s="42">
        <v>1514.4498</v>
      </c>
      <c r="J244" s="42">
        <v>100.428</v>
      </c>
      <c r="K244" s="42">
        <v>42.728</v>
      </c>
      <c r="L244" s="43">
        <f t="shared" si="35"/>
        <v>3.7070000000000007</v>
      </c>
      <c r="M244" s="42">
        <v>39.021</v>
      </c>
      <c r="N244" s="44">
        <v>0</v>
      </c>
      <c r="O244" s="44">
        <v>0</v>
      </c>
      <c r="P244" s="45">
        <f t="shared" si="36"/>
        <v>0</v>
      </c>
      <c r="Q244" s="46">
        <v>1794</v>
      </c>
    </row>
    <row r="245" spans="2:17" ht="15.75">
      <c r="B245" s="55">
        <f t="shared" si="37"/>
        <v>213</v>
      </c>
      <c r="C245" s="38" t="s">
        <v>251</v>
      </c>
      <c r="D245" s="39">
        <v>99.792</v>
      </c>
      <c r="E245" s="40">
        <v>10</v>
      </c>
      <c r="F245" s="41">
        <f t="shared" si="34"/>
        <v>9.9792</v>
      </c>
      <c r="G245" s="42">
        <v>120.492</v>
      </c>
      <c r="H245" s="42">
        <v>390.551</v>
      </c>
      <c r="I245" s="42">
        <v>325.6207</v>
      </c>
      <c r="J245" s="42">
        <v>0.7048</v>
      </c>
      <c r="K245" s="42">
        <v>5.048</v>
      </c>
      <c r="L245" s="43">
        <f t="shared" si="35"/>
        <v>-12.856</v>
      </c>
      <c r="M245" s="42">
        <v>17.904</v>
      </c>
      <c r="N245" s="44">
        <v>0</v>
      </c>
      <c r="O245" s="44">
        <v>0</v>
      </c>
      <c r="P245" s="45">
        <f t="shared" si="36"/>
        <v>0</v>
      </c>
      <c r="Q245" s="46">
        <v>145</v>
      </c>
    </row>
    <row r="246" spans="2:17" ht="15.75">
      <c r="B246" s="55">
        <f t="shared" si="37"/>
        <v>214</v>
      </c>
      <c r="C246" s="38" t="s">
        <v>252</v>
      </c>
      <c r="D246" s="39">
        <v>68.75</v>
      </c>
      <c r="E246" s="40">
        <v>10</v>
      </c>
      <c r="F246" s="41">
        <f t="shared" si="34"/>
        <v>6.875</v>
      </c>
      <c r="G246" s="42">
        <v>-150.545</v>
      </c>
      <c r="H246" s="42">
        <v>570.039</v>
      </c>
      <c r="I246" s="42">
        <v>495.001</v>
      </c>
      <c r="J246" s="42">
        <v>11.029</v>
      </c>
      <c r="K246" s="42">
        <v>-19.242</v>
      </c>
      <c r="L246" s="43">
        <f t="shared" si="35"/>
        <v>-5.9140000000000015</v>
      </c>
      <c r="M246" s="42">
        <v>-13.328</v>
      </c>
      <c r="N246" s="44">
        <v>0</v>
      </c>
      <c r="O246" s="44">
        <v>0</v>
      </c>
      <c r="P246" s="45">
        <f t="shared" si="36"/>
        <v>0</v>
      </c>
      <c r="Q246" s="46">
        <v>719</v>
      </c>
    </row>
    <row r="247" spans="2:17" ht="15.75">
      <c r="B247" s="55">
        <f t="shared" si="37"/>
        <v>215</v>
      </c>
      <c r="C247" s="38" t="s">
        <v>253</v>
      </c>
      <c r="D247" s="39">
        <v>99</v>
      </c>
      <c r="E247" s="40">
        <v>10</v>
      </c>
      <c r="F247" s="41">
        <f t="shared" si="34"/>
        <v>9.9</v>
      </c>
      <c r="G247" s="42"/>
      <c r="H247" s="42"/>
      <c r="I247" s="42"/>
      <c r="J247" s="42"/>
      <c r="K247" s="42"/>
      <c r="L247" s="43">
        <f t="shared" si="35"/>
        <v>0</v>
      </c>
      <c r="M247" s="42"/>
      <c r="N247" s="44"/>
      <c r="O247" s="44"/>
      <c r="P247" s="45">
        <f t="shared" si="36"/>
        <v>0</v>
      </c>
      <c r="Q247" s="46"/>
    </row>
    <row r="248" spans="2:17" ht="15.75">
      <c r="B248" s="55">
        <f t="shared" si="37"/>
        <v>216</v>
      </c>
      <c r="C248" s="38" t="s">
        <v>254</v>
      </c>
      <c r="D248" s="39">
        <v>94.6</v>
      </c>
      <c r="E248" s="40">
        <v>10</v>
      </c>
      <c r="F248" s="41">
        <f t="shared" si="34"/>
        <v>9.459999999999999</v>
      </c>
      <c r="G248" s="42">
        <v>-8.769</v>
      </c>
      <c r="H248" s="42">
        <v>897.5396</v>
      </c>
      <c r="I248" s="42">
        <v>364.5836</v>
      </c>
      <c r="J248" s="42">
        <v>30.0424</v>
      </c>
      <c r="K248" s="42">
        <v>7.2448</v>
      </c>
      <c r="L248" s="43">
        <f t="shared" si="35"/>
        <v>-0.7305000000000001</v>
      </c>
      <c r="M248" s="42">
        <v>7.9753</v>
      </c>
      <c r="N248" s="44">
        <v>0</v>
      </c>
      <c r="O248" s="44">
        <v>0</v>
      </c>
      <c r="P248" s="45">
        <f t="shared" si="36"/>
        <v>0</v>
      </c>
      <c r="Q248" s="46">
        <v>55</v>
      </c>
    </row>
    <row r="249" spans="2:17" ht="15.75">
      <c r="B249" s="55">
        <f t="shared" si="37"/>
        <v>217</v>
      </c>
      <c r="C249" s="38" t="s">
        <v>255</v>
      </c>
      <c r="D249" s="39">
        <v>99.2</v>
      </c>
      <c r="E249" s="40">
        <v>10</v>
      </c>
      <c r="F249" s="41">
        <f t="shared" si="34"/>
        <v>9.92</v>
      </c>
      <c r="G249" s="42">
        <v>119.0081</v>
      </c>
      <c r="H249" s="42">
        <v>653.0604</v>
      </c>
      <c r="I249" s="42">
        <v>511.9039</v>
      </c>
      <c r="J249" s="42">
        <v>13.4711</v>
      </c>
      <c r="K249" s="42">
        <v>5.254</v>
      </c>
      <c r="L249" s="43">
        <f t="shared" si="35"/>
        <v>3.6529999999999996</v>
      </c>
      <c r="M249" s="42">
        <v>1.601</v>
      </c>
      <c r="N249" s="44">
        <v>0</v>
      </c>
      <c r="O249" s="44">
        <v>0</v>
      </c>
      <c r="P249" s="45">
        <f t="shared" si="36"/>
        <v>0</v>
      </c>
      <c r="Q249" s="46">
        <v>1819</v>
      </c>
    </row>
    <row r="250" spans="2:17" ht="15.75">
      <c r="B250" s="55">
        <f t="shared" si="37"/>
        <v>218</v>
      </c>
      <c r="C250" s="38" t="s">
        <v>256</v>
      </c>
      <c r="D250" s="39">
        <v>180.48</v>
      </c>
      <c r="E250" s="40">
        <v>10</v>
      </c>
      <c r="F250" s="41">
        <f t="shared" si="34"/>
        <v>18.048</v>
      </c>
      <c r="G250" s="42">
        <v>242.0267</v>
      </c>
      <c r="H250" s="42">
        <v>1229.595</v>
      </c>
      <c r="I250" s="42">
        <v>670.6874</v>
      </c>
      <c r="J250" s="42">
        <v>38.0239</v>
      </c>
      <c r="K250" s="42">
        <v>32.996</v>
      </c>
      <c r="L250" s="43">
        <f t="shared" si="35"/>
        <v>-0.4309999999999974</v>
      </c>
      <c r="M250" s="42">
        <v>33.427</v>
      </c>
      <c r="N250" s="44">
        <v>7.5</v>
      </c>
      <c r="O250" s="44">
        <v>0</v>
      </c>
      <c r="P250" s="45">
        <f t="shared" si="36"/>
        <v>7.5</v>
      </c>
      <c r="Q250" s="46">
        <v>4400</v>
      </c>
    </row>
    <row r="251" spans="2:17" ht="15.75">
      <c r="B251" s="55">
        <f t="shared" si="37"/>
        <v>219</v>
      </c>
      <c r="C251" s="38" t="s">
        <v>257</v>
      </c>
      <c r="D251" s="39">
        <v>119.3098</v>
      </c>
      <c r="E251" s="40">
        <v>10</v>
      </c>
      <c r="F251" s="41">
        <f t="shared" si="34"/>
        <v>11.93098</v>
      </c>
      <c r="G251" s="42"/>
      <c r="H251" s="42"/>
      <c r="I251" s="42"/>
      <c r="J251" s="42"/>
      <c r="K251" s="42">
        <v>451.186</v>
      </c>
      <c r="L251" s="43">
        <f t="shared" si="35"/>
        <v>106.031</v>
      </c>
      <c r="M251" s="42">
        <v>345.155</v>
      </c>
      <c r="N251" s="44">
        <v>15</v>
      </c>
      <c r="O251" s="44">
        <v>5</v>
      </c>
      <c r="P251" s="45">
        <f t="shared" si="36"/>
        <v>20</v>
      </c>
      <c r="Q251" s="46"/>
    </row>
    <row r="252" spans="2:17" ht="15.75">
      <c r="B252" s="55">
        <f t="shared" si="37"/>
        <v>220</v>
      </c>
      <c r="C252" s="38" t="s">
        <v>258</v>
      </c>
      <c r="D252" s="39">
        <v>42.5</v>
      </c>
      <c r="E252" s="40">
        <v>10</v>
      </c>
      <c r="F252" s="41">
        <f t="shared" si="34"/>
        <v>4.25</v>
      </c>
      <c r="G252" s="42">
        <v>-14.1677</v>
      </c>
      <c r="H252" s="42">
        <v>312.0631</v>
      </c>
      <c r="I252" s="42">
        <v>343.3469</v>
      </c>
      <c r="J252" s="42">
        <v>9.3641</v>
      </c>
      <c r="K252" s="42">
        <v>10.427</v>
      </c>
      <c r="L252" s="43">
        <f t="shared" si="35"/>
        <v>6.0169999999999995</v>
      </c>
      <c r="M252" s="42">
        <v>4.41</v>
      </c>
      <c r="N252" s="44">
        <v>0</v>
      </c>
      <c r="O252" s="44">
        <v>0</v>
      </c>
      <c r="P252" s="45">
        <f t="shared" si="36"/>
        <v>0</v>
      </c>
      <c r="Q252" s="46">
        <v>1035</v>
      </c>
    </row>
    <row r="253" spans="2:17" ht="15.75">
      <c r="B253" s="55">
        <f t="shared" si="37"/>
        <v>221</v>
      </c>
      <c r="C253" s="38" t="s">
        <v>259</v>
      </c>
      <c r="D253" s="39">
        <v>5</v>
      </c>
      <c r="E253" s="40">
        <v>10</v>
      </c>
      <c r="F253" s="41">
        <f t="shared" si="34"/>
        <v>0.5</v>
      </c>
      <c r="G253" s="42">
        <v>91.4051</v>
      </c>
      <c r="H253" s="42">
        <v>818.0591</v>
      </c>
      <c r="I253" s="42">
        <v>712.3212</v>
      </c>
      <c r="J253" s="42">
        <v>25.3048</v>
      </c>
      <c r="K253" s="42">
        <v>5.875</v>
      </c>
      <c r="L253" s="43">
        <f t="shared" si="35"/>
        <v>4.068</v>
      </c>
      <c r="M253" s="42">
        <v>1.807</v>
      </c>
      <c r="N253" s="44">
        <v>25</v>
      </c>
      <c r="O253" s="44">
        <v>0</v>
      </c>
      <c r="P253" s="45">
        <f t="shared" si="36"/>
        <v>25</v>
      </c>
      <c r="Q253" s="46">
        <v>443</v>
      </c>
    </row>
    <row r="254" spans="2:17" ht="15.75">
      <c r="B254" s="55">
        <f t="shared" si="37"/>
        <v>222</v>
      </c>
      <c r="C254" s="38" t="s">
        <v>260</v>
      </c>
      <c r="D254" s="39">
        <v>50.5</v>
      </c>
      <c r="E254" s="40">
        <v>10</v>
      </c>
      <c r="F254" s="41">
        <f t="shared" si="34"/>
        <v>5.05</v>
      </c>
      <c r="G254" s="42"/>
      <c r="H254" s="42"/>
      <c r="I254" s="42"/>
      <c r="J254" s="42"/>
      <c r="K254" s="42"/>
      <c r="L254" s="43">
        <f t="shared" si="35"/>
        <v>0</v>
      </c>
      <c r="M254" s="42"/>
      <c r="N254" s="44"/>
      <c r="O254" s="44"/>
      <c r="P254" s="45">
        <f t="shared" si="36"/>
        <v>0</v>
      </c>
      <c r="Q254" s="46"/>
    </row>
    <row r="255" spans="2:17" ht="15.75">
      <c r="B255" s="55">
        <f t="shared" si="37"/>
        <v>223</v>
      </c>
      <c r="C255" s="38" t="s">
        <v>261</v>
      </c>
      <c r="D255" s="39">
        <v>126.0116</v>
      </c>
      <c r="E255" s="40">
        <v>10</v>
      </c>
      <c r="F255" s="41">
        <f t="shared" si="34"/>
        <v>12.60116</v>
      </c>
      <c r="G255" s="42">
        <v>-126.7035</v>
      </c>
      <c r="H255" s="42">
        <v>269.7835</v>
      </c>
      <c r="I255" s="42">
        <v>203.5983</v>
      </c>
      <c r="J255" s="42">
        <v>2.2442</v>
      </c>
      <c r="K255" s="42">
        <v>-1.923</v>
      </c>
      <c r="L255" s="43">
        <f t="shared" si="35"/>
        <v>13.606</v>
      </c>
      <c r="M255" s="42">
        <v>-15.529</v>
      </c>
      <c r="N255" s="44">
        <v>0</v>
      </c>
      <c r="O255" s="44">
        <v>0</v>
      </c>
      <c r="P255" s="45">
        <f t="shared" si="36"/>
        <v>0</v>
      </c>
      <c r="Q255" s="46">
        <v>2582</v>
      </c>
    </row>
    <row r="256" spans="2:17" ht="15.75">
      <c r="B256" s="55">
        <f t="shared" si="37"/>
        <v>224</v>
      </c>
      <c r="C256" s="38" t="s">
        <v>262</v>
      </c>
      <c r="D256" s="39">
        <v>70</v>
      </c>
      <c r="E256" s="40">
        <v>10</v>
      </c>
      <c r="F256" s="41">
        <f t="shared" si="34"/>
        <v>7</v>
      </c>
      <c r="G256" s="42">
        <v>124.1939</v>
      </c>
      <c r="H256" s="42">
        <v>860.736</v>
      </c>
      <c r="I256" s="42">
        <v>415.9102</v>
      </c>
      <c r="J256" s="42">
        <v>19.5347</v>
      </c>
      <c r="K256" s="42">
        <v>-5.254</v>
      </c>
      <c r="L256" s="43">
        <f t="shared" si="35"/>
        <v>3.880000000000001</v>
      </c>
      <c r="M256" s="42">
        <v>-9.134</v>
      </c>
      <c r="N256" s="44">
        <v>0</v>
      </c>
      <c r="O256" s="44">
        <v>0</v>
      </c>
      <c r="P256" s="45">
        <f t="shared" si="36"/>
        <v>0</v>
      </c>
      <c r="Q256" s="46">
        <v>137</v>
      </c>
    </row>
    <row r="257" spans="2:17" ht="15.75">
      <c r="B257" s="55">
        <f t="shared" si="37"/>
        <v>225</v>
      </c>
      <c r="C257" s="38" t="s">
        <v>263</v>
      </c>
      <c r="D257" s="39">
        <v>28.777</v>
      </c>
      <c r="E257" s="40">
        <v>10</v>
      </c>
      <c r="F257" s="41">
        <f t="shared" si="34"/>
        <v>2.8777</v>
      </c>
      <c r="G257" s="42">
        <v>173.203</v>
      </c>
      <c r="H257" s="42">
        <v>1606.669</v>
      </c>
      <c r="I257" s="42">
        <v>463.866</v>
      </c>
      <c r="J257" s="42">
        <v>20.599</v>
      </c>
      <c r="K257" s="42">
        <v>-9.348</v>
      </c>
      <c r="L257" s="43">
        <f t="shared" si="35"/>
        <v>-3.293000000000001</v>
      </c>
      <c r="M257" s="42">
        <v>-6.055</v>
      </c>
      <c r="N257" s="44">
        <v>0</v>
      </c>
      <c r="O257" s="44">
        <v>0</v>
      </c>
      <c r="P257" s="45">
        <f t="shared" si="36"/>
        <v>0</v>
      </c>
      <c r="Q257" s="46">
        <v>1137</v>
      </c>
    </row>
    <row r="258" spans="2:17" ht="15.75">
      <c r="B258" s="55">
        <f t="shared" si="37"/>
        <v>226</v>
      </c>
      <c r="C258" s="38" t="s">
        <v>264</v>
      </c>
      <c r="D258" s="39">
        <v>25</v>
      </c>
      <c r="E258" s="40">
        <v>10</v>
      </c>
      <c r="F258" s="41">
        <f t="shared" si="34"/>
        <v>2.5</v>
      </c>
      <c r="G258" s="42"/>
      <c r="H258" s="42"/>
      <c r="I258" s="42"/>
      <c r="J258" s="42"/>
      <c r="K258" s="42"/>
      <c r="L258" s="43">
        <f t="shared" si="35"/>
        <v>0</v>
      </c>
      <c r="M258" s="42"/>
      <c r="N258" s="44"/>
      <c r="O258" s="44"/>
      <c r="P258" s="45">
        <f t="shared" si="36"/>
        <v>0</v>
      </c>
      <c r="Q258" s="46"/>
    </row>
    <row r="259" spans="2:17" ht="15.75">
      <c r="B259" s="55">
        <f t="shared" si="37"/>
        <v>227</v>
      </c>
      <c r="C259" s="38" t="s">
        <v>265</v>
      </c>
      <c r="D259" s="39">
        <v>11.832</v>
      </c>
      <c r="E259" s="40">
        <v>10</v>
      </c>
      <c r="F259" s="41">
        <f t="shared" si="34"/>
        <v>1.1832</v>
      </c>
      <c r="G259" s="42">
        <v>-0.4045</v>
      </c>
      <c r="H259" s="42">
        <v>0.0833</v>
      </c>
      <c r="I259" s="42">
        <v>0</v>
      </c>
      <c r="J259" s="42">
        <v>0</v>
      </c>
      <c r="K259" s="42">
        <v>-0.0466</v>
      </c>
      <c r="L259" s="43">
        <f t="shared" si="35"/>
        <v>0.0003999999999999976</v>
      </c>
      <c r="M259" s="42">
        <v>-0.047</v>
      </c>
      <c r="N259" s="44">
        <v>0</v>
      </c>
      <c r="O259" s="44">
        <v>0</v>
      </c>
      <c r="P259" s="45">
        <f t="shared" si="36"/>
        <v>0</v>
      </c>
      <c r="Q259" s="46">
        <v>582</v>
      </c>
    </row>
    <row r="260" spans="2:17" ht="15.75">
      <c r="B260" s="55">
        <f t="shared" si="37"/>
        <v>228</v>
      </c>
      <c r="C260" s="38" t="s">
        <v>266</v>
      </c>
      <c r="D260" s="39">
        <v>107</v>
      </c>
      <c r="E260" s="40">
        <v>10</v>
      </c>
      <c r="F260" s="41">
        <f t="shared" si="34"/>
        <v>10.7</v>
      </c>
      <c r="G260" s="42">
        <v>100.6363</v>
      </c>
      <c r="H260" s="42">
        <v>520.4729</v>
      </c>
      <c r="I260" s="42">
        <v>297.8489</v>
      </c>
      <c r="J260" s="42">
        <v>11.8481</v>
      </c>
      <c r="K260" s="42">
        <v>-6.811</v>
      </c>
      <c r="L260" s="43">
        <f t="shared" si="35"/>
        <v>6.449</v>
      </c>
      <c r="M260" s="42">
        <v>-13.26</v>
      </c>
      <c r="N260" s="44">
        <v>0</v>
      </c>
      <c r="O260" s="44">
        <v>0</v>
      </c>
      <c r="P260" s="45">
        <f t="shared" si="36"/>
        <v>0</v>
      </c>
      <c r="Q260" s="46">
        <v>1407</v>
      </c>
    </row>
    <row r="261" spans="2:17" ht="15.75">
      <c r="B261" s="55">
        <f t="shared" si="37"/>
        <v>229</v>
      </c>
      <c r="C261" s="38" t="s">
        <v>267</v>
      </c>
      <c r="D261" s="39">
        <v>131.748</v>
      </c>
      <c r="E261" s="40">
        <v>10</v>
      </c>
      <c r="F261" s="41">
        <f aca="true" t="shared" si="38" ref="F261:F292">+D261/E261</f>
        <v>13.1748</v>
      </c>
      <c r="G261" s="42">
        <v>-27.1137</v>
      </c>
      <c r="H261" s="42">
        <v>545.5174</v>
      </c>
      <c r="I261" s="42">
        <v>328.3316</v>
      </c>
      <c r="J261" s="42">
        <v>16.3581</v>
      </c>
      <c r="K261" s="42">
        <v>10.587</v>
      </c>
      <c r="L261" s="43">
        <f aca="true" t="shared" si="39" ref="L261:L292">+K261-M261</f>
        <v>-1.513</v>
      </c>
      <c r="M261" s="42">
        <v>12.1</v>
      </c>
      <c r="N261" s="44">
        <v>0</v>
      </c>
      <c r="O261" s="44">
        <v>0</v>
      </c>
      <c r="P261" s="45">
        <f aca="true" t="shared" si="40" ref="P261:P292">SUM(N261:O261)</f>
        <v>0</v>
      </c>
      <c r="Q261" s="46">
        <v>2175</v>
      </c>
    </row>
    <row r="262" spans="2:17" ht="15.75">
      <c r="B262" s="55">
        <f aca="true" t="shared" si="41" ref="B262:B293">+B261+1</f>
        <v>230</v>
      </c>
      <c r="C262" s="38" t="s">
        <v>268</v>
      </c>
      <c r="D262" s="39">
        <v>88</v>
      </c>
      <c r="E262" s="40">
        <v>10</v>
      </c>
      <c r="F262" s="41">
        <f t="shared" si="38"/>
        <v>8.8</v>
      </c>
      <c r="G262" s="42">
        <v>51.389</v>
      </c>
      <c r="H262" s="42">
        <v>1123.519</v>
      </c>
      <c r="I262" s="42">
        <v>786.446</v>
      </c>
      <c r="J262" s="42">
        <v>34.664</v>
      </c>
      <c r="K262" s="42">
        <v>-34.613</v>
      </c>
      <c r="L262" s="43">
        <f t="shared" si="39"/>
        <v>-10.306999999999999</v>
      </c>
      <c r="M262" s="42">
        <v>-24.306</v>
      </c>
      <c r="N262" s="44">
        <v>0</v>
      </c>
      <c r="O262" s="44">
        <v>0</v>
      </c>
      <c r="P262" s="45">
        <f t="shared" si="40"/>
        <v>0</v>
      </c>
      <c r="Q262" s="46">
        <v>790</v>
      </c>
    </row>
    <row r="263" spans="2:17" ht="15.75">
      <c r="B263" s="55">
        <f t="shared" si="41"/>
        <v>231</v>
      </c>
      <c r="C263" s="38" t="s">
        <v>269</v>
      </c>
      <c r="D263" s="39">
        <v>394.875</v>
      </c>
      <c r="E263" s="40">
        <v>10</v>
      </c>
      <c r="F263" s="41">
        <f t="shared" si="38"/>
        <v>39.4875</v>
      </c>
      <c r="G263" s="42">
        <v>-504.0759</v>
      </c>
      <c r="H263" s="42">
        <v>1689.5278</v>
      </c>
      <c r="I263" s="42">
        <v>1455.1491</v>
      </c>
      <c r="J263" s="42">
        <v>63.5</v>
      </c>
      <c r="K263" s="42">
        <v>62.642</v>
      </c>
      <c r="L263" s="43">
        <f t="shared" si="39"/>
        <v>37.342</v>
      </c>
      <c r="M263" s="42">
        <v>25.3</v>
      </c>
      <c r="N263" s="44">
        <v>0</v>
      </c>
      <c r="O263" s="44">
        <v>0</v>
      </c>
      <c r="P263" s="45">
        <f t="shared" si="40"/>
        <v>0</v>
      </c>
      <c r="Q263" s="46">
        <v>622</v>
      </c>
    </row>
    <row r="264" spans="2:17" ht="15.75">
      <c r="B264" s="55">
        <f t="shared" si="41"/>
        <v>232</v>
      </c>
      <c r="C264" s="38" t="s">
        <v>270</v>
      </c>
      <c r="D264" s="39">
        <v>356.4825</v>
      </c>
      <c r="E264" s="40">
        <v>10</v>
      </c>
      <c r="F264" s="41">
        <f t="shared" si="38"/>
        <v>35.648250000000004</v>
      </c>
      <c r="G264" s="42"/>
      <c r="H264" s="42"/>
      <c r="I264" s="42"/>
      <c r="J264" s="42"/>
      <c r="K264" s="42"/>
      <c r="L264" s="43">
        <f t="shared" si="39"/>
        <v>0</v>
      </c>
      <c r="M264" s="42"/>
      <c r="N264" s="44"/>
      <c r="O264" s="44"/>
      <c r="P264" s="45">
        <f t="shared" si="40"/>
        <v>0</v>
      </c>
      <c r="Q264" s="46"/>
    </row>
    <row r="265" spans="2:17" ht="15.75">
      <c r="B265" s="55">
        <f t="shared" si="41"/>
        <v>233</v>
      </c>
      <c r="C265" s="38" t="s">
        <v>271</v>
      </c>
      <c r="D265" s="39">
        <v>121.237</v>
      </c>
      <c r="E265" s="40">
        <v>10</v>
      </c>
      <c r="F265" s="41">
        <f t="shared" si="38"/>
        <v>12.1237</v>
      </c>
      <c r="G265" s="42">
        <v>-29.5617</v>
      </c>
      <c r="H265" s="42">
        <v>225.89</v>
      </c>
      <c r="I265" s="42">
        <v>0</v>
      </c>
      <c r="J265" s="42">
        <v>0.0027</v>
      </c>
      <c r="K265" s="42">
        <v>-43.579</v>
      </c>
      <c r="L265" s="43">
        <f t="shared" si="39"/>
        <v>0</v>
      </c>
      <c r="M265" s="42">
        <v>-43.579</v>
      </c>
      <c r="N265" s="44">
        <v>0</v>
      </c>
      <c r="O265" s="44">
        <v>0</v>
      </c>
      <c r="P265" s="45">
        <f t="shared" si="40"/>
        <v>0</v>
      </c>
      <c r="Q265" s="46">
        <v>331</v>
      </c>
    </row>
    <row r="266" spans="2:17" ht="15.75">
      <c r="B266" s="55">
        <f t="shared" si="41"/>
        <v>234</v>
      </c>
      <c r="C266" s="38" t="s">
        <v>272</v>
      </c>
      <c r="D266" s="39">
        <v>168</v>
      </c>
      <c r="E266" s="40">
        <v>10</v>
      </c>
      <c r="F266" s="41">
        <f t="shared" si="38"/>
        <v>16.8</v>
      </c>
      <c r="G266" s="42">
        <v>262.867</v>
      </c>
      <c r="H266" s="42">
        <v>854.8124</v>
      </c>
      <c r="I266" s="42">
        <v>753.5366</v>
      </c>
      <c r="J266" s="42">
        <v>14.4371</v>
      </c>
      <c r="K266" s="42">
        <v>40.27</v>
      </c>
      <c r="L266" s="43">
        <f t="shared" si="39"/>
        <v>8.689000000000004</v>
      </c>
      <c r="M266" s="42">
        <v>31.581</v>
      </c>
      <c r="N266" s="44">
        <v>12.5</v>
      </c>
      <c r="O266" s="44">
        <v>0</v>
      </c>
      <c r="P266" s="45">
        <f t="shared" si="40"/>
        <v>12.5</v>
      </c>
      <c r="Q266" s="46">
        <v>457</v>
      </c>
    </row>
    <row r="267" spans="2:17" ht="15.75">
      <c r="B267" s="55">
        <f t="shared" si="41"/>
        <v>235</v>
      </c>
      <c r="C267" s="38" t="s">
        <v>273</v>
      </c>
      <c r="D267" s="39">
        <v>92</v>
      </c>
      <c r="E267" s="40">
        <v>10</v>
      </c>
      <c r="F267" s="41">
        <f t="shared" si="38"/>
        <v>9.2</v>
      </c>
      <c r="G267" s="42">
        <v>94.81</v>
      </c>
      <c r="H267" s="42">
        <v>628.7333</v>
      </c>
      <c r="I267" s="42">
        <v>365.6642</v>
      </c>
      <c r="J267" s="42">
        <v>4.5548</v>
      </c>
      <c r="K267" s="42">
        <v>1.6217</v>
      </c>
      <c r="L267" s="43">
        <f t="shared" si="39"/>
        <v>0.5675999999999999</v>
      </c>
      <c r="M267" s="42">
        <v>1.0541</v>
      </c>
      <c r="N267" s="44">
        <v>0</v>
      </c>
      <c r="O267" s="44">
        <v>0</v>
      </c>
      <c r="P267" s="45">
        <f t="shared" si="40"/>
        <v>0</v>
      </c>
      <c r="Q267" s="46">
        <v>1383</v>
      </c>
    </row>
    <row r="268" spans="2:17" ht="15.75">
      <c r="B268" s="55">
        <f t="shared" si="41"/>
        <v>236</v>
      </c>
      <c r="C268" s="38" t="s">
        <v>274</v>
      </c>
      <c r="D268" s="39">
        <v>145</v>
      </c>
      <c r="E268" s="40">
        <v>10</v>
      </c>
      <c r="F268" s="41">
        <f t="shared" si="38"/>
        <v>14.5</v>
      </c>
      <c r="G268" s="42">
        <v>90.3537</v>
      </c>
      <c r="H268" s="42">
        <v>136.8553</v>
      </c>
      <c r="I268" s="42">
        <v>164.9347</v>
      </c>
      <c r="J268" s="42">
        <v>0.07279</v>
      </c>
      <c r="K268" s="42">
        <v>-21.247</v>
      </c>
      <c r="L268" s="43">
        <f t="shared" si="39"/>
        <v>1.3969999999999985</v>
      </c>
      <c r="M268" s="42">
        <v>-22.644</v>
      </c>
      <c r="N268" s="44">
        <v>0</v>
      </c>
      <c r="O268" s="44">
        <v>0</v>
      </c>
      <c r="P268" s="45">
        <f t="shared" si="40"/>
        <v>0</v>
      </c>
      <c r="Q268" s="46">
        <v>1285</v>
      </c>
    </row>
    <row r="269" spans="2:17" ht="15.75">
      <c r="B269" s="55">
        <f t="shared" si="41"/>
        <v>237</v>
      </c>
      <c r="C269" s="38" t="s">
        <v>275</v>
      </c>
      <c r="D269" s="39">
        <v>147</v>
      </c>
      <c r="E269" s="40">
        <v>10</v>
      </c>
      <c r="F269" s="41">
        <f t="shared" si="38"/>
        <v>14.7</v>
      </c>
      <c r="G269" s="42">
        <v>188.5374</v>
      </c>
      <c r="H269" s="42">
        <v>709.8707</v>
      </c>
      <c r="I269" s="42">
        <v>631.6773</v>
      </c>
      <c r="J269" s="42">
        <v>15.3675</v>
      </c>
      <c r="K269" s="42">
        <v>144.1188</v>
      </c>
      <c r="L269" s="43">
        <f t="shared" si="39"/>
        <v>32.89819999999999</v>
      </c>
      <c r="M269" s="42">
        <v>111.2206</v>
      </c>
      <c r="N269" s="44">
        <v>115</v>
      </c>
      <c r="O269" s="44">
        <v>0</v>
      </c>
      <c r="P269" s="45">
        <f t="shared" si="40"/>
        <v>115</v>
      </c>
      <c r="Q269" s="46">
        <v>983</v>
      </c>
    </row>
    <row r="270" spans="2:17" ht="15.75">
      <c r="B270" s="55">
        <f t="shared" si="41"/>
        <v>238</v>
      </c>
      <c r="C270" s="38" t="s">
        <v>276</v>
      </c>
      <c r="D270" s="39">
        <v>120.15</v>
      </c>
      <c r="E270" s="40">
        <v>10</v>
      </c>
      <c r="F270" s="41">
        <f t="shared" si="38"/>
        <v>12.015</v>
      </c>
      <c r="G270" s="42">
        <v>296.7097</v>
      </c>
      <c r="H270" s="42">
        <v>935.6402</v>
      </c>
      <c r="I270" s="42">
        <v>693.032</v>
      </c>
      <c r="J270" s="42">
        <v>33.001</v>
      </c>
      <c r="K270" s="42">
        <v>8.978</v>
      </c>
      <c r="L270" s="43">
        <f t="shared" si="39"/>
        <v>0.4599999999999991</v>
      </c>
      <c r="M270" s="42">
        <v>8.518</v>
      </c>
      <c r="N270" s="44">
        <v>0</v>
      </c>
      <c r="O270" s="44">
        <v>0</v>
      </c>
      <c r="P270" s="45">
        <f t="shared" si="40"/>
        <v>0</v>
      </c>
      <c r="Q270" s="46">
        <v>22</v>
      </c>
    </row>
    <row r="271" spans="2:17" ht="15.75">
      <c r="B271" s="55">
        <f t="shared" si="41"/>
        <v>239</v>
      </c>
      <c r="C271" s="38" t="s">
        <v>277</v>
      </c>
      <c r="D271" s="39">
        <v>187</v>
      </c>
      <c r="E271" s="40">
        <v>10</v>
      </c>
      <c r="F271" s="41">
        <f t="shared" si="38"/>
        <v>18.7</v>
      </c>
      <c r="G271" s="42">
        <v>517.3508</v>
      </c>
      <c r="H271" s="42">
        <v>1181.2703</v>
      </c>
      <c r="I271" s="42">
        <v>1144.8645</v>
      </c>
      <c r="J271" s="42">
        <v>21.5403</v>
      </c>
      <c r="K271" s="42">
        <v>104.229</v>
      </c>
      <c r="L271" s="43">
        <f t="shared" si="39"/>
        <v>23.5</v>
      </c>
      <c r="M271" s="42">
        <v>80.729</v>
      </c>
      <c r="N271" s="44">
        <v>20</v>
      </c>
      <c r="O271" s="44">
        <v>0</v>
      </c>
      <c r="P271" s="45">
        <f t="shared" si="40"/>
        <v>20</v>
      </c>
      <c r="Q271" s="46">
        <v>1029</v>
      </c>
    </row>
    <row r="272" spans="2:17" ht="15.75">
      <c r="B272" s="55">
        <f t="shared" si="41"/>
        <v>240</v>
      </c>
      <c r="C272" s="38" t="s">
        <v>278</v>
      </c>
      <c r="D272" s="39">
        <v>230</v>
      </c>
      <c r="E272" s="40">
        <v>10</v>
      </c>
      <c r="F272" s="41">
        <f t="shared" si="38"/>
        <v>23</v>
      </c>
      <c r="G272" s="42">
        <v>-65.1749</v>
      </c>
      <c r="H272" s="42">
        <v>159.9214</v>
      </c>
      <c r="I272" s="42">
        <v>156.9629</v>
      </c>
      <c r="J272" s="42">
        <v>1.0857</v>
      </c>
      <c r="K272" s="42">
        <v>14.088</v>
      </c>
      <c r="L272" s="43">
        <f t="shared" si="39"/>
        <v>0.7853999999999992</v>
      </c>
      <c r="M272" s="42">
        <v>13.3026</v>
      </c>
      <c r="N272" s="44">
        <v>0</v>
      </c>
      <c r="O272" s="44">
        <v>0</v>
      </c>
      <c r="P272" s="45">
        <f t="shared" si="40"/>
        <v>0</v>
      </c>
      <c r="Q272" s="46">
        <v>445</v>
      </c>
    </row>
    <row r="273" spans="2:17" ht="15.75">
      <c r="B273" s="55">
        <f t="shared" si="41"/>
        <v>241</v>
      </c>
      <c r="C273" s="38" t="s">
        <v>279</v>
      </c>
      <c r="D273" s="39">
        <v>20</v>
      </c>
      <c r="E273" s="40">
        <v>10</v>
      </c>
      <c r="F273" s="41">
        <f t="shared" si="38"/>
        <v>2</v>
      </c>
      <c r="G273" s="42">
        <v>-2.49</v>
      </c>
      <c r="H273" s="42">
        <v>307.6811</v>
      </c>
      <c r="I273" s="42">
        <v>202.5163</v>
      </c>
      <c r="J273" s="42">
        <v>0.07385</v>
      </c>
      <c r="K273" s="42">
        <v>1.764</v>
      </c>
      <c r="L273" s="43">
        <f t="shared" si="39"/>
        <v>1.0123</v>
      </c>
      <c r="M273" s="42">
        <v>0.7517</v>
      </c>
      <c r="N273" s="44">
        <v>0</v>
      </c>
      <c r="O273" s="44">
        <v>0</v>
      </c>
      <c r="P273" s="45">
        <f t="shared" si="40"/>
        <v>0</v>
      </c>
      <c r="Q273" s="46">
        <v>549</v>
      </c>
    </row>
    <row r="274" spans="2:17" ht="15.75">
      <c r="B274" s="55">
        <f t="shared" si="41"/>
        <v>242</v>
      </c>
      <c r="C274" s="38" t="s">
        <v>280</v>
      </c>
      <c r="D274" s="39">
        <v>48.6</v>
      </c>
      <c r="E274" s="40">
        <v>10</v>
      </c>
      <c r="F274" s="41">
        <f t="shared" si="38"/>
        <v>4.86</v>
      </c>
      <c r="G274" s="42"/>
      <c r="H274" s="42"/>
      <c r="I274" s="42"/>
      <c r="J274" s="42"/>
      <c r="K274" s="42"/>
      <c r="L274" s="43">
        <f t="shared" si="39"/>
        <v>0</v>
      </c>
      <c r="M274" s="42"/>
      <c r="N274" s="44"/>
      <c r="O274" s="44"/>
      <c r="P274" s="45">
        <f t="shared" si="40"/>
        <v>0</v>
      </c>
      <c r="Q274" s="46"/>
    </row>
    <row r="275" spans="2:17" ht="15.75">
      <c r="B275" s="55">
        <f t="shared" si="41"/>
        <v>243</v>
      </c>
      <c r="C275" s="38" t="s">
        <v>281</v>
      </c>
      <c r="D275" s="39">
        <v>24</v>
      </c>
      <c r="E275" s="40">
        <v>10</v>
      </c>
      <c r="F275" s="41">
        <f t="shared" si="38"/>
        <v>2.4</v>
      </c>
      <c r="G275" s="42">
        <v>29.462</v>
      </c>
      <c r="H275" s="42">
        <v>2113.3006</v>
      </c>
      <c r="I275" s="42">
        <v>1240.5782</v>
      </c>
      <c r="J275" s="42">
        <v>71.2154</v>
      </c>
      <c r="K275" s="42">
        <v>13.539</v>
      </c>
      <c r="L275" s="43">
        <f t="shared" si="39"/>
        <v>-4.866000000000001</v>
      </c>
      <c r="M275" s="42">
        <v>18.405</v>
      </c>
      <c r="N275" s="44">
        <v>0</v>
      </c>
      <c r="O275" s="44">
        <v>0</v>
      </c>
      <c r="P275" s="45">
        <f t="shared" si="40"/>
        <v>0</v>
      </c>
      <c r="Q275" s="46"/>
    </row>
    <row r="276" spans="2:17" ht="15.75">
      <c r="B276" s="55">
        <f t="shared" si="41"/>
        <v>244</v>
      </c>
      <c r="C276" s="38" t="s">
        <v>282</v>
      </c>
      <c r="D276" s="39">
        <v>108.04</v>
      </c>
      <c r="E276" s="40">
        <v>10</v>
      </c>
      <c r="F276" s="41">
        <f t="shared" si="38"/>
        <v>10.804</v>
      </c>
      <c r="G276" s="42">
        <v>35.4579</v>
      </c>
      <c r="H276" s="42">
        <v>416.0207</v>
      </c>
      <c r="I276" s="42">
        <v>481.3888</v>
      </c>
      <c r="J276" s="42">
        <v>10.1854</v>
      </c>
      <c r="K276" s="42">
        <v>8.977</v>
      </c>
      <c r="L276" s="43">
        <f t="shared" si="39"/>
        <v>4.746</v>
      </c>
      <c r="M276" s="42">
        <v>4.231</v>
      </c>
      <c r="N276" s="44">
        <v>0</v>
      </c>
      <c r="O276" s="44">
        <v>0</v>
      </c>
      <c r="P276" s="45">
        <f t="shared" si="40"/>
        <v>0</v>
      </c>
      <c r="Q276" s="46">
        <v>1921</v>
      </c>
    </row>
    <row r="277" spans="2:17" ht="15.75">
      <c r="B277" s="55">
        <f t="shared" si="41"/>
        <v>245</v>
      </c>
      <c r="C277" s="38" t="s">
        <v>283</v>
      </c>
      <c r="D277" s="39">
        <v>61.63</v>
      </c>
      <c r="E277" s="40">
        <v>10</v>
      </c>
      <c r="F277" s="41">
        <f t="shared" si="38"/>
        <v>6.163</v>
      </c>
      <c r="G277" s="42">
        <v>167.5995</v>
      </c>
      <c r="H277" s="42">
        <v>1600</v>
      </c>
      <c r="I277" s="42">
        <v>872.5178</v>
      </c>
      <c r="J277" s="42">
        <v>59.7567</v>
      </c>
      <c r="K277" s="42">
        <v>37.697</v>
      </c>
      <c r="L277" s="43">
        <f t="shared" si="39"/>
        <v>5.927000000000003</v>
      </c>
      <c r="M277" s="42">
        <v>31.77</v>
      </c>
      <c r="N277" s="44">
        <v>15</v>
      </c>
      <c r="O277" s="44">
        <v>0</v>
      </c>
      <c r="P277" s="45">
        <f t="shared" si="40"/>
        <v>15</v>
      </c>
      <c r="Q277" s="46">
        <v>757</v>
      </c>
    </row>
    <row r="278" spans="2:17" ht="15.75">
      <c r="B278" s="55">
        <f t="shared" si="41"/>
        <v>246</v>
      </c>
      <c r="C278" s="38" t="s">
        <v>284</v>
      </c>
      <c r="D278" s="39">
        <v>120</v>
      </c>
      <c r="E278" s="40">
        <v>10</v>
      </c>
      <c r="F278" s="41">
        <f t="shared" si="38"/>
        <v>12</v>
      </c>
      <c r="G278" s="42"/>
      <c r="H278" s="42"/>
      <c r="I278" s="42"/>
      <c r="J278" s="42"/>
      <c r="K278" s="42"/>
      <c r="L278" s="43">
        <f t="shared" si="39"/>
        <v>0</v>
      </c>
      <c r="M278" s="42"/>
      <c r="N278" s="44"/>
      <c r="O278" s="44"/>
      <c r="P278" s="45">
        <f t="shared" si="40"/>
        <v>0</v>
      </c>
      <c r="Q278" s="46"/>
    </row>
    <row r="279" spans="2:17" ht="15.75">
      <c r="B279" s="55">
        <f t="shared" si="41"/>
        <v>247</v>
      </c>
      <c r="C279" s="38" t="s">
        <v>285</v>
      </c>
      <c r="D279" s="39">
        <v>159.778</v>
      </c>
      <c r="E279" s="40">
        <v>10</v>
      </c>
      <c r="F279" s="41">
        <f t="shared" si="38"/>
        <v>15.977799999999998</v>
      </c>
      <c r="G279" s="42">
        <v>240.5788</v>
      </c>
      <c r="H279" s="42">
        <v>725.3497</v>
      </c>
      <c r="I279" s="42">
        <v>680.1426</v>
      </c>
      <c r="J279" s="42">
        <v>27.1956</v>
      </c>
      <c r="K279" s="42">
        <v>51.0674</v>
      </c>
      <c r="L279" s="43">
        <f t="shared" si="39"/>
        <v>4.532499999999999</v>
      </c>
      <c r="M279" s="42">
        <v>46.5349</v>
      </c>
      <c r="N279" s="44">
        <v>15</v>
      </c>
      <c r="O279" s="44">
        <v>0</v>
      </c>
      <c r="P279" s="45">
        <f t="shared" si="40"/>
        <v>15</v>
      </c>
      <c r="Q279" s="46"/>
    </row>
    <row r="280" spans="2:17" ht="15.75">
      <c r="B280" s="55">
        <f t="shared" si="41"/>
        <v>248</v>
      </c>
      <c r="C280" s="38" t="s">
        <v>286</v>
      </c>
      <c r="D280" s="39">
        <v>70.38</v>
      </c>
      <c r="E280" s="40">
        <v>10</v>
      </c>
      <c r="F280" s="41">
        <f t="shared" si="38"/>
        <v>7.037999999999999</v>
      </c>
      <c r="G280" s="42"/>
      <c r="H280" s="42"/>
      <c r="I280" s="42"/>
      <c r="J280" s="42"/>
      <c r="K280" s="42">
        <v>-17.356</v>
      </c>
      <c r="L280" s="43">
        <f t="shared" si="39"/>
        <v>1.5919999999999987</v>
      </c>
      <c r="M280" s="42">
        <v>-18.948</v>
      </c>
      <c r="N280" s="44">
        <v>0</v>
      </c>
      <c r="O280" s="44">
        <v>0</v>
      </c>
      <c r="P280" s="45">
        <f t="shared" si="40"/>
        <v>0</v>
      </c>
      <c r="Q280" s="46"/>
    </row>
    <row r="281" spans="2:17" ht="15.75">
      <c r="B281" s="55">
        <f t="shared" si="41"/>
        <v>249</v>
      </c>
      <c r="C281" s="38" t="s">
        <v>287</v>
      </c>
      <c r="D281" s="39">
        <v>47.587</v>
      </c>
      <c r="E281" s="40">
        <v>10</v>
      </c>
      <c r="F281" s="41">
        <f t="shared" si="38"/>
        <v>4.7587</v>
      </c>
      <c r="G281" s="42">
        <v>-85.2088</v>
      </c>
      <c r="H281" s="42">
        <v>205.3627</v>
      </c>
      <c r="I281" s="42">
        <v>64.6117</v>
      </c>
      <c r="J281" s="42">
        <v>0.3006</v>
      </c>
      <c r="K281" s="42">
        <v>4.73</v>
      </c>
      <c r="L281" s="43">
        <f t="shared" si="39"/>
        <v>0.33700000000000063</v>
      </c>
      <c r="M281" s="42">
        <v>4.393</v>
      </c>
      <c r="N281" s="44">
        <v>0</v>
      </c>
      <c r="O281" s="44">
        <v>0</v>
      </c>
      <c r="P281" s="45">
        <f t="shared" si="40"/>
        <v>0</v>
      </c>
      <c r="Q281" s="46">
        <v>222</v>
      </c>
    </row>
    <row r="282" spans="2:17" ht="15.75">
      <c r="B282" s="55">
        <f t="shared" si="41"/>
        <v>250</v>
      </c>
      <c r="C282" s="38" t="s">
        <v>288</v>
      </c>
      <c r="D282" s="39">
        <v>102.92</v>
      </c>
      <c r="E282" s="40">
        <v>10</v>
      </c>
      <c r="F282" s="41">
        <f t="shared" si="38"/>
        <v>10.292</v>
      </c>
      <c r="G282" s="42">
        <v>378.9</v>
      </c>
      <c r="H282" s="42">
        <v>1094.0771</v>
      </c>
      <c r="I282" s="42">
        <v>714.2581</v>
      </c>
      <c r="J282" s="42">
        <v>29.7677</v>
      </c>
      <c r="K282" s="42">
        <v>59.453</v>
      </c>
      <c r="L282" s="43">
        <f t="shared" si="39"/>
        <v>11.323</v>
      </c>
      <c r="M282" s="42">
        <v>48.13</v>
      </c>
      <c r="N282" s="44">
        <v>12.5</v>
      </c>
      <c r="O282" s="44">
        <v>0</v>
      </c>
      <c r="P282" s="45">
        <f t="shared" si="40"/>
        <v>12.5</v>
      </c>
      <c r="Q282" s="46">
        <v>173</v>
      </c>
    </row>
    <row r="283" spans="2:17" ht="15.75">
      <c r="B283" s="55">
        <f t="shared" si="41"/>
        <v>251</v>
      </c>
      <c r="C283" s="38" t="s">
        <v>289</v>
      </c>
      <c r="D283" s="39">
        <v>245.1776</v>
      </c>
      <c r="E283" s="40">
        <v>10</v>
      </c>
      <c r="F283" s="41">
        <f t="shared" si="38"/>
        <v>24.517760000000003</v>
      </c>
      <c r="G283" s="42">
        <v>247.6072</v>
      </c>
      <c r="H283" s="42">
        <v>992.4344</v>
      </c>
      <c r="I283" s="42">
        <v>601.0765</v>
      </c>
      <c r="J283" s="42">
        <v>17.1933</v>
      </c>
      <c r="K283" s="42">
        <v>21.445</v>
      </c>
      <c r="L283" s="43">
        <f t="shared" si="39"/>
        <v>-21.633000000000003</v>
      </c>
      <c r="M283" s="42">
        <v>43.078</v>
      </c>
      <c r="N283" s="44">
        <v>5</v>
      </c>
      <c r="O283" s="44">
        <v>0</v>
      </c>
      <c r="P283" s="45">
        <f t="shared" si="40"/>
        <v>5</v>
      </c>
      <c r="Q283" s="46">
        <v>92</v>
      </c>
    </row>
    <row r="284" spans="2:17" ht="15.75">
      <c r="B284" s="55">
        <f t="shared" si="41"/>
        <v>252</v>
      </c>
      <c r="C284" s="38" t="s">
        <v>290</v>
      </c>
      <c r="D284" s="39">
        <v>98</v>
      </c>
      <c r="E284" s="40">
        <v>10</v>
      </c>
      <c r="F284" s="41">
        <f t="shared" si="38"/>
        <v>9.8</v>
      </c>
      <c r="G284" s="42">
        <v>8.338</v>
      </c>
      <c r="H284" s="42">
        <v>741.0514</v>
      </c>
      <c r="I284" s="42">
        <v>468.6273</v>
      </c>
      <c r="J284" s="42">
        <v>12.1428</v>
      </c>
      <c r="K284" s="42">
        <v>6.246</v>
      </c>
      <c r="L284" s="43">
        <f t="shared" si="39"/>
        <v>9.273</v>
      </c>
      <c r="M284" s="42">
        <v>-3.027</v>
      </c>
      <c r="N284" s="44">
        <v>0</v>
      </c>
      <c r="O284" s="44">
        <v>0</v>
      </c>
      <c r="P284" s="45">
        <f t="shared" si="40"/>
        <v>0</v>
      </c>
      <c r="Q284" s="46">
        <v>914</v>
      </c>
    </row>
    <row r="285" spans="2:17" ht="15.75">
      <c r="B285" s="55">
        <f t="shared" si="41"/>
        <v>253</v>
      </c>
      <c r="C285" s="38" t="s">
        <v>291</v>
      </c>
      <c r="D285" s="39">
        <v>101.64</v>
      </c>
      <c r="E285" s="40">
        <v>10</v>
      </c>
      <c r="F285" s="41">
        <f t="shared" si="38"/>
        <v>10.164</v>
      </c>
      <c r="G285" s="42">
        <v>90.8315</v>
      </c>
      <c r="H285" s="42">
        <v>182.1326</v>
      </c>
      <c r="I285" s="42">
        <v>178.4052</v>
      </c>
      <c r="J285" s="42">
        <v>0.0282</v>
      </c>
      <c r="K285" s="42">
        <v>-5.217</v>
      </c>
      <c r="L285" s="43">
        <f t="shared" si="39"/>
        <v>0.8930000000000007</v>
      </c>
      <c r="M285" s="42">
        <v>-6.11</v>
      </c>
      <c r="N285" s="44">
        <v>0</v>
      </c>
      <c r="O285" s="44">
        <v>0</v>
      </c>
      <c r="P285" s="45">
        <f t="shared" si="40"/>
        <v>0</v>
      </c>
      <c r="Q285" s="46">
        <v>961</v>
      </c>
    </row>
    <row r="286" spans="2:17" ht="15.75">
      <c r="B286" s="55">
        <f t="shared" si="41"/>
        <v>254</v>
      </c>
      <c r="C286" s="38" t="s">
        <v>292</v>
      </c>
      <c r="D286" s="39">
        <v>189.129</v>
      </c>
      <c r="E286" s="40">
        <v>10</v>
      </c>
      <c r="F286" s="41">
        <f t="shared" si="38"/>
        <v>18.9129</v>
      </c>
      <c r="G286" s="42">
        <v>686.367</v>
      </c>
      <c r="H286" s="42">
        <v>3058.72</v>
      </c>
      <c r="I286" s="42">
        <v>1995.676</v>
      </c>
      <c r="J286" s="42">
        <v>1.09</v>
      </c>
      <c r="K286" s="42">
        <v>37.397</v>
      </c>
      <c r="L286" s="43">
        <f t="shared" si="39"/>
        <v>8.218</v>
      </c>
      <c r="M286" s="42">
        <v>29.179</v>
      </c>
      <c r="N286" s="44">
        <v>7.5</v>
      </c>
      <c r="O286" s="44">
        <v>0</v>
      </c>
      <c r="P286" s="45">
        <f t="shared" si="40"/>
        <v>7.5</v>
      </c>
      <c r="Q286" s="46">
        <v>1529</v>
      </c>
    </row>
    <row r="287" spans="2:17" ht="15.75">
      <c r="B287" s="55">
        <f t="shared" si="41"/>
        <v>255</v>
      </c>
      <c r="C287" s="38" t="s">
        <v>293</v>
      </c>
      <c r="D287" s="39">
        <v>74</v>
      </c>
      <c r="E287" s="40">
        <v>10</v>
      </c>
      <c r="F287" s="41">
        <f t="shared" si="38"/>
        <v>7.4</v>
      </c>
      <c r="G287" s="42">
        <v>-403.6721</v>
      </c>
      <c r="H287" s="42">
        <v>154.3582</v>
      </c>
      <c r="I287" s="42">
        <v>0</v>
      </c>
      <c r="J287" s="42">
        <v>5.8416</v>
      </c>
      <c r="K287" s="42">
        <v>-5.008</v>
      </c>
      <c r="L287" s="43">
        <f t="shared" si="39"/>
        <v>0</v>
      </c>
      <c r="M287" s="42">
        <v>-5.008</v>
      </c>
      <c r="N287" s="44">
        <v>0</v>
      </c>
      <c r="O287" s="44">
        <v>0</v>
      </c>
      <c r="P287" s="45">
        <f t="shared" si="40"/>
        <v>0</v>
      </c>
      <c r="Q287" s="46">
        <v>1580</v>
      </c>
    </row>
    <row r="288" spans="2:17" ht="15.75">
      <c r="B288" s="55">
        <f t="shared" si="41"/>
        <v>256</v>
      </c>
      <c r="C288" s="38" t="s">
        <v>294</v>
      </c>
      <c r="D288" s="39">
        <v>212.678</v>
      </c>
      <c r="E288" s="40">
        <v>10</v>
      </c>
      <c r="F288" s="41">
        <f t="shared" si="38"/>
        <v>21.2678</v>
      </c>
      <c r="G288" s="42">
        <v>80.6531</v>
      </c>
      <c r="H288" s="42">
        <v>508.2385</v>
      </c>
      <c r="I288" s="42">
        <v>439.2934</v>
      </c>
      <c r="J288" s="42">
        <v>12.6976</v>
      </c>
      <c r="K288" s="42">
        <v>18.286</v>
      </c>
      <c r="L288" s="43">
        <f t="shared" si="39"/>
        <v>2.3290000000000006</v>
      </c>
      <c r="M288" s="42">
        <v>15.957</v>
      </c>
      <c r="N288" s="44">
        <v>0</v>
      </c>
      <c r="O288" s="44">
        <v>0</v>
      </c>
      <c r="P288" s="45">
        <f t="shared" si="40"/>
        <v>0</v>
      </c>
      <c r="Q288" s="46">
        <v>531</v>
      </c>
    </row>
    <row r="289" spans="2:17" ht="15.75">
      <c r="B289" s="55">
        <f t="shared" si="41"/>
        <v>257</v>
      </c>
      <c r="C289" s="38" t="s">
        <v>295</v>
      </c>
      <c r="D289" s="39">
        <v>33.426</v>
      </c>
      <c r="E289" s="40">
        <v>10</v>
      </c>
      <c r="F289" s="41">
        <f t="shared" si="38"/>
        <v>3.3426</v>
      </c>
      <c r="G289" s="42">
        <v>110.0028</v>
      </c>
      <c r="H289" s="42">
        <v>1401.7418</v>
      </c>
      <c r="I289" s="42">
        <v>720.542</v>
      </c>
      <c r="J289" s="42">
        <v>21.0676</v>
      </c>
      <c r="K289" s="42">
        <v>0.61</v>
      </c>
      <c r="L289" s="43">
        <f t="shared" si="39"/>
        <v>-0.365</v>
      </c>
      <c r="M289" s="42">
        <v>0.975</v>
      </c>
      <c r="N289" s="44">
        <v>10</v>
      </c>
      <c r="O289" s="44">
        <v>0</v>
      </c>
      <c r="P289" s="45">
        <f t="shared" si="40"/>
        <v>10</v>
      </c>
      <c r="Q289" s="46">
        <v>948</v>
      </c>
    </row>
    <row r="290" spans="2:17" ht="15.75">
      <c r="B290" s="55">
        <f t="shared" si="41"/>
        <v>258</v>
      </c>
      <c r="C290" s="38" t="s">
        <v>296</v>
      </c>
      <c r="D290" s="39">
        <v>87.75</v>
      </c>
      <c r="E290" s="40">
        <v>10</v>
      </c>
      <c r="F290" s="41">
        <f t="shared" si="38"/>
        <v>8.775</v>
      </c>
      <c r="G290" s="42">
        <v>-198.6218</v>
      </c>
      <c r="H290" s="42">
        <v>680.2461</v>
      </c>
      <c r="I290" s="42">
        <v>518.6137</v>
      </c>
      <c r="J290" s="42">
        <v>18.5505</v>
      </c>
      <c r="K290" s="42">
        <v>18.408</v>
      </c>
      <c r="L290" s="43">
        <f t="shared" si="39"/>
        <v>1.7830000000000013</v>
      </c>
      <c r="M290" s="42">
        <v>16.625</v>
      </c>
      <c r="N290" s="44">
        <v>0</v>
      </c>
      <c r="O290" s="44">
        <v>0</v>
      </c>
      <c r="P290" s="45">
        <f t="shared" si="40"/>
        <v>0</v>
      </c>
      <c r="Q290" s="46">
        <v>1668</v>
      </c>
    </row>
    <row r="291" spans="2:17" ht="15.75">
      <c r="B291" s="55">
        <f t="shared" si="41"/>
        <v>259</v>
      </c>
      <c r="C291" s="38" t="s">
        <v>297</v>
      </c>
      <c r="D291" s="39">
        <v>39.76</v>
      </c>
      <c r="E291" s="40">
        <v>10</v>
      </c>
      <c r="F291" s="41">
        <f t="shared" si="38"/>
        <v>3.976</v>
      </c>
      <c r="G291" s="42">
        <v>47.8726</v>
      </c>
      <c r="H291" s="42">
        <v>372.8127</v>
      </c>
      <c r="I291" s="42">
        <v>337.8413</v>
      </c>
      <c r="J291" s="42">
        <v>4.7955</v>
      </c>
      <c r="K291" s="42">
        <v>9.314</v>
      </c>
      <c r="L291" s="43">
        <f t="shared" si="39"/>
        <v>-2.3729999999999993</v>
      </c>
      <c r="M291" s="42">
        <v>11.687</v>
      </c>
      <c r="N291" s="44">
        <v>6</v>
      </c>
      <c r="O291" s="44">
        <v>0</v>
      </c>
      <c r="P291" s="45">
        <f t="shared" si="40"/>
        <v>6</v>
      </c>
      <c r="Q291" s="46">
        <v>993</v>
      </c>
    </row>
    <row r="292" spans="2:17" ht="15.75">
      <c r="B292" s="55">
        <f t="shared" si="41"/>
        <v>260</v>
      </c>
      <c r="C292" s="38" t="s">
        <v>298</v>
      </c>
      <c r="D292" s="39">
        <v>50</v>
      </c>
      <c r="E292" s="40">
        <v>10</v>
      </c>
      <c r="F292" s="41">
        <f t="shared" si="38"/>
        <v>5</v>
      </c>
      <c r="G292" s="42">
        <v>197.5144</v>
      </c>
      <c r="H292" s="42">
        <v>202.1646</v>
      </c>
      <c r="I292" s="42">
        <v>300.3758</v>
      </c>
      <c r="J292" s="42">
        <v>1.8293</v>
      </c>
      <c r="K292" s="42">
        <v>13.2196</v>
      </c>
      <c r="L292" s="43">
        <f t="shared" si="39"/>
        <v>4.6266</v>
      </c>
      <c r="M292" s="42">
        <v>8.593</v>
      </c>
      <c r="N292" s="44">
        <v>20</v>
      </c>
      <c r="O292" s="44">
        <v>0</v>
      </c>
      <c r="P292" s="45">
        <f t="shared" si="40"/>
        <v>20</v>
      </c>
      <c r="Q292" s="46"/>
    </row>
    <row r="293" spans="2:17" ht="15.75">
      <c r="B293" s="55">
        <f t="shared" si="41"/>
        <v>261</v>
      </c>
      <c r="C293" s="38" t="s">
        <v>299</v>
      </c>
      <c r="D293" s="39">
        <v>312</v>
      </c>
      <c r="E293" s="40">
        <v>10</v>
      </c>
      <c r="F293" s="41">
        <f aca="true" t="shared" si="42" ref="F293:F308">+D293/E293</f>
        <v>31.2</v>
      </c>
      <c r="G293" s="42">
        <v>127.752</v>
      </c>
      <c r="H293" s="42">
        <v>1011.389</v>
      </c>
      <c r="I293" s="42">
        <v>960.987</v>
      </c>
      <c r="J293" s="42">
        <v>18.429</v>
      </c>
      <c r="K293" s="42">
        <v>48.612</v>
      </c>
      <c r="L293" s="43">
        <f aca="true" t="shared" si="43" ref="L293:L308">+K293-M293</f>
        <v>20.067</v>
      </c>
      <c r="M293" s="42">
        <v>28.545</v>
      </c>
      <c r="N293" s="44">
        <v>0</v>
      </c>
      <c r="O293" s="44">
        <v>0</v>
      </c>
      <c r="P293" s="45">
        <f aca="true" t="shared" si="44" ref="P293:P308">SUM(N293:O293)</f>
        <v>0</v>
      </c>
      <c r="Q293" s="46">
        <v>3460</v>
      </c>
    </row>
    <row r="294" spans="2:17" ht="15.75">
      <c r="B294" s="55">
        <f aca="true" t="shared" si="45" ref="B294:B308">+B293+1</f>
        <v>262</v>
      </c>
      <c r="C294" s="38" t="s">
        <v>300</v>
      </c>
      <c r="D294" s="39">
        <v>132.75</v>
      </c>
      <c r="E294" s="40">
        <v>10</v>
      </c>
      <c r="F294" s="41">
        <f t="shared" si="42"/>
        <v>13.275</v>
      </c>
      <c r="G294" s="42">
        <v>34.561</v>
      </c>
      <c r="H294" s="42">
        <v>475.5744</v>
      </c>
      <c r="I294" s="42">
        <v>255.8679</v>
      </c>
      <c r="J294" s="42">
        <v>8.0721</v>
      </c>
      <c r="K294" s="42">
        <v>13.1871</v>
      </c>
      <c r="L294" s="43">
        <f t="shared" si="43"/>
        <v>0.9887999999999995</v>
      </c>
      <c r="M294" s="42">
        <v>12.1983</v>
      </c>
      <c r="N294" s="44">
        <v>0</v>
      </c>
      <c r="O294" s="44">
        <v>0</v>
      </c>
      <c r="P294" s="45">
        <f t="shared" si="44"/>
        <v>0</v>
      </c>
      <c r="Q294" s="46">
        <v>187</v>
      </c>
    </row>
    <row r="295" spans="2:17" ht="15.75">
      <c r="B295" s="55">
        <f t="shared" si="45"/>
        <v>263</v>
      </c>
      <c r="C295" s="38" t="s">
        <v>301</v>
      </c>
      <c r="D295" s="39">
        <v>44.492</v>
      </c>
      <c r="E295" s="40">
        <v>10</v>
      </c>
      <c r="F295" s="41">
        <f t="shared" si="42"/>
        <v>4.449199999999999</v>
      </c>
      <c r="G295" s="42">
        <v>-151.4737</v>
      </c>
      <c r="H295" s="42">
        <v>336.4129</v>
      </c>
      <c r="I295" s="42">
        <v>277.7162</v>
      </c>
      <c r="J295" s="42">
        <v>10.3547</v>
      </c>
      <c r="K295" s="42">
        <v>48.2405</v>
      </c>
      <c r="L295" s="43">
        <f t="shared" si="43"/>
        <v>-0.5205000000000055</v>
      </c>
      <c r="M295" s="42">
        <v>48.761</v>
      </c>
      <c r="N295" s="44">
        <v>0</v>
      </c>
      <c r="O295" s="44">
        <v>0</v>
      </c>
      <c r="P295" s="45">
        <f t="shared" si="44"/>
        <v>0</v>
      </c>
      <c r="Q295" s="46">
        <v>1083</v>
      </c>
    </row>
    <row r="296" spans="2:17" ht="15.75">
      <c r="B296" s="55">
        <f t="shared" si="45"/>
        <v>264</v>
      </c>
      <c r="C296" s="38" t="s">
        <v>302</v>
      </c>
      <c r="D296" s="39">
        <v>30</v>
      </c>
      <c r="E296" s="40">
        <v>10</v>
      </c>
      <c r="F296" s="41">
        <f t="shared" si="42"/>
        <v>3</v>
      </c>
      <c r="G296" s="42">
        <v>91.111</v>
      </c>
      <c r="H296" s="42">
        <v>327.103</v>
      </c>
      <c r="I296" s="42">
        <v>492.861</v>
      </c>
      <c r="J296" s="42">
        <v>10.346</v>
      </c>
      <c r="K296" s="42">
        <v>25.72</v>
      </c>
      <c r="L296" s="43">
        <f t="shared" si="43"/>
        <v>12.629999999999999</v>
      </c>
      <c r="M296" s="42">
        <v>13.09</v>
      </c>
      <c r="N296" s="44">
        <v>12.5</v>
      </c>
      <c r="O296" s="44">
        <v>0</v>
      </c>
      <c r="P296" s="45">
        <f t="shared" si="44"/>
        <v>12.5</v>
      </c>
      <c r="Q296" s="46">
        <v>200</v>
      </c>
    </row>
    <row r="297" spans="2:17" ht="15.75">
      <c r="B297" s="55">
        <f t="shared" si="45"/>
        <v>265</v>
      </c>
      <c r="C297" s="38" t="s">
        <v>303</v>
      </c>
      <c r="D297" s="39">
        <v>176.367</v>
      </c>
      <c r="E297" s="40">
        <v>10</v>
      </c>
      <c r="F297" s="41">
        <f t="shared" si="42"/>
        <v>17.636699999999998</v>
      </c>
      <c r="G297" s="42">
        <v>359.2571</v>
      </c>
      <c r="H297" s="42">
        <v>1982.7217</v>
      </c>
      <c r="I297" s="42">
        <v>1754.7791</v>
      </c>
      <c r="J297" s="42">
        <v>75.3905</v>
      </c>
      <c r="K297" s="42">
        <v>17.9978</v>
      </c>
      <c r="L297" s="43">
        <f t="shared" si="43"/>
        <v>2.9238000000000017</v>
      </c>
      <c r="M297" s="42">
        <v>15.074</v>
      </c>
      <c r="N297" s="44">
        <v>0</v>
      </c>
      <c r="O297" s="44">
        <v>0</v>
      </c>
      <c r="P297" s="45">
        <f t="shared" si="44"/>
        <v>0</v>
      </c>
      <c r="Q297" s="46">
        <v>1138</v>
      </c>
    </row>
    <row r="298" spans="2:17" ht="15.75">
      <c r="B298" s="55">
        <f t="shared" si="45"/>
        <v>266</v>
      </c>
      <c r="C298" s="38" t="s">
        <v>304</v>
      </c>
      <c r="D298" s="39">
        <v>147.2934</v>
      </c>
      <c r="E298" s="40">
        <v>10</v>
      </c>
      <c r="F298" s="41">
        <f t="shared" si="42"/>
        <v>14.729339999999999</v>
      </c>
      <c r="G298" s="42">
        <v>53.0558</v>
      </c>
      <c r="H298" s="42">
        <v>773.8372</v>
      </c>
      <c r="I298" s="42">
        <v>644.7481</v>
      </c>
      <c r="J298" s="42">
        <v>21.7582</v>
      </c>
      <c r="K298" s="42">
        <v>11.867</v>
      </c>
      <c r="L298" s="43">
        <f t="shared" si="43"/>
        <v>-0.5129999999999999</v>
      </c>
      <c r="M298" s="42">
        <v>12.38</v>
      </c>
      <c r="N298" s="44">
        <v>0</v>
      </c>
      <c r="O298" s="44">
        <v>0</v>
      </c>
      <c r="P298" s="45">
        <f t="shared" si="44"/>
        <v>0</v>
      </c>
      <c r="Q298" s="46"/>
    </row>
    <row r="299" spans="2:17" ht="15.75">
      <c r="B299" s="55">
        <f t="shared" si="45"/>
        <v>267</v>
      </c>
      <c r="C299" s="38" t="s">
        <v>305</v>
      </c>
      <c r="D299" s="39">
        <v>139.804</v>
      </c>
      <c r="E299" s="40">
        <v>10</v>
      </c>
      <c r="F299" s="41">
        <f t="shared" si="42"/>
        <v>13.9804</v>
      </c>
      <c r="G299" s="42">
        <v>45.5124</v>
      </c>
      <c r="H299" s="42">
        <v>759.737</v>
      </c>
      <c r="I299" s="42">
        <v>423.8604</v>
      </c>
      <c r="J299" s="42">
        <v>21.8324</v>
      </c>
      <c r="K299" s="42">
        <v>-7.557</v>
      </c>
      <c r="L299" s="43">
        <f t="shared" si="43"/>
        <v>5.321</v>
      </c>
      <c r="M299" s="42">
        <v>-12.878</v>
      </c>
      <c r="N299" s="44">
        <v>0</v>
      </c>
      <c r="O299" s="44">
        <v>0</v>
      </c>
      <c r="P299" s="45">
        <f t="shared" si="44"/>
        <v>0</v>
      </c>
      <c r="Q299" s="46">
        <v>2710</v>
      </c>
    </row>
    <row r="300" spans="2:17" ht="15.75">
      <c r="B300" s="55">
        <f t="shared" si="45"/>
        <v>268</v>
      </c>
      <c r="C300" s="38" t="s">
        <v>306</v>
      </c>
      <c r="D300" s="39">
        <v>135.5256</v>
      </c>
      <c r="E300" s="40">
        <v>10</v>
      </c>
      <c r="F300" s="41">
        <f t="shared" si="42"/>
        <v>13.55256</v>
      </c>
      <c r="G300" s="42">
        <v>190.2555</v>
      </c>
      <c r="H300" s="42">
        <v>940.3904</v>
      </c>
      <c r="I300" s="42">
        <v>693.8003</v>
      </c>
      <c r="J300" s="42">
        <v>17.7526</v>
      </c>
      <c r="K300" s="42">
        <v>6.8526</v>
      </c>
      <c r="L300" s="43">
        <f t="shared" si="43"/>
        <v>9.9323</v>
      </c>
      <c r="M300" s="42">
        <v>-3.0797</v>
      </c>
      <c r="N300" s="44">
        <v>0</v>
      </c>
      <c r="O300" s="44">
        <v>0</v>
      </c>
      <c r="P300" s="45">
        <f t="shared" si="44"/>
        <v>0</v>
      </c>
      <c r="Q300" s="46"/>
    </row>
    <row r="301" spans="2:17" ht="15.75">
      <c r="B301" s="55">
        <f t="shared" si="45"/>
        <v>269</v>
      </c>
      <c r="C301" s="38" t="s">
        <v>307</v>
      </c>
      <c r="D301" s="39">
        <v>30.178</v>
      </c>
      <c r="E301" s="40">
        <v>10</v>
      </c>
      <c r="F301" s="41">
        <f t="shared" si="42"/>
        <v>3.0178000000000003</v>
      </c>
      <c r="G301" s="42"/>
      <c r="H301" s="42"/>
      <c r="I301" s="42"/>
      <c r="J301" s="42"/>
      <c r="K301" s="42"/>
      <c r="L301" s="43">
        <f t="shared" si="43"/>
        <v>0</v>
      </c>
      <c r="M301" s="42"/>
      <c r="N301" s="44"/>
      <c r="O301" s="44"/>
      <c r="P301" s="45">
        <f t="shared" si="44"/>
        <v>0</v>
      </c>
      <c r="Q301" s="46"/>
    </row>
    <row r="302" spans="2:17" ht="15.75">
      <c r="B302" s="55">
        <f t="shared" si="45"/>
        <v>270</v>
      </c>
      <c r="C302" s="38" t="s">
        <v>308</v>
      </c>
      <c r="D302" s="39">
        <v>23</v>
      </c>
      <c r="E302" s="40">
        <v>10</v>
      </c>
      <c r="F302" s="41">
        <f t="shared" si="42"/>
        <v>2.3</v>
      </c>
      <c r="G302" s="42">
        <v>-2.4184</v>
      </c>
      <c r="H302" s="42">
        <v>34.1613</v>
      </c>
      <c r="I302" s="42">
        <v>0</v>
      </c>
      <c r="J302" s="42">
        <v>1.1035</v>
      </c>
      <c r="K302" s="42">
        <v>54.508</v>
      </c>
      <c r="L302" s="43">
        <f t="shared" si="43"/>
        <v>0.19400000000000261</v>
      </c>
      <c r="M302" s="42">
        <v>54.314</v>
      </c>
      <c r="N302" s="44">
        <v>0</v>
      </c>
      <c r="O302" s="44">
        <v>0</v>
      </c>
      <c r="P302" s="45">
        <f t="shared" si="44"/>
        <v>0</v>
      </c>
      <c r="Q302" s="46">
        <v>79</v>
      </c>
    </row>
    <row r="303" spans="2:17" ht="15.75">
      <c r="B303" s="55">
        <f t="shared" si="45"/>
        <v>271</v>
      </c>
      <c r="C303" s="38" t="s">
        <v>309</v>
      </c>
      <c r="D303" s="39">
        <v>69</v>
      </c>
      <c r="E303" s="40">
        <v>10</v>
      </c>
      <c r="F303" s="41">
        <f t="shared" si="42"/>
        <v>6.9</v>
      </c>
      <c r="G303" s="42">
        <v>387.372</v>
      </c>
      <c r="H303" s="42">
        <v>1324.7537</v>
      </c>
      <c r="I303" s="42">
        <v>984.8032</v>
      </c>
      <c r="J303" s="42">
        <v>33.8223</v>
      </c>
      <c r="K303" s="42">
        <v>84.404</v>
      </c>
      <c r="L303" s="43">
        <f t="shared" si="43"/>
        <v>14.179999999999993</v>
      </c>
      <c r="M303" s="42">
        <v>70.224</v>
      </c>
      <c r="N303" s="44">
        <v>10</v>
      </c>
      <c r="O303" s="44">
        <v>0</v>
      </c>
      <c r="P303" s="45">
        <f t="shared" si="44"/>
        <v>10</v>
      </c>
      <c r="Q303" s="46">
        <v>1169</v>
      </c>
    </row>
    <row r="304" spans="2:17" ht="15.75">
      <c r="B304" s="55">
        <f t="shared" si="45"/>
        <v>272</v>
      </c>
      <c r="C304" s="38" t="s">
        <v>310</v>
      </c>
      <c r="D304" s="39">
        <v>78.511</v>
      </c>
      <c r="E304" s="40">
        <v>10</v>
      </c>
      <c r="F304" s="41">
        <f t="shared" si="42"/>
        <v>7.8511</v>
      </c>
      <c r="G304" s="42"/>
      <c r="H304" s="42"/>
      <c r="I304" s="42"/>
      <c r="J304" s="42"/>
      <c r="K304" s="42"/>
      <c r="L304" s="43">
        <f t="shared" si="43"/>
        <v>0</v>
      </c>
      <c r="M304" s="42"/>
      <c r="N304" s="44"/>
      <c r="O304" s="44"/>
      <c r="P304" s="45">
        <f t="shared" si="44"/>
        <v>0</v>
      </c>
      <c r="Q304" s="46"/>
    </row>
    <row r="305" spans="2:17" ht="15.75">
      <c r="B305" s="55">
        <f t="shared" si="45"/>
        <v>273</v>
      </c>
      <c r="C305" s="38" t="s">
        <v>311</v>
      </c>
      <c r="D305" s="39">
        <v>40.5</v>
      </c>
      <c r="E305" s="40">
        <v>10</v>
      </c>
      <c r="F305" s="41">
        <f t="shared" si="42"/>
        <v>4.05</v>
      </c>
      <c r="G305" s="42">
        <v>114.7999</v>
      </c>
      <c r="H305" s="42">
        <v>376.0435</v>
      </c>
      <c r="I305" s="42">
        <v>140.3365</v>
      </c>
      <c r="J305" s="42">
        <v>2.4404</v>
      </c>
      <c r="K305" s="42">
        <v>5.54</v>
      </c>
      <c r="L305" s="43">
        <f t="shared" si="43"/>
        <v>-3.6990000000000007</v>
      </c>
      <c r="M305" s="42">
        <v>9.239</v>
      </c>
      <c r="N305" s="44">
        <v>0</v>
      </c>
      <c r="O305" s="44">
        <v>0</v>
      </c>
      <c r="P305" s="45">
        <f t="shared" si="44"/>
        <v>0</v>
      </c>
      <c r="Q305" s="46">
        <v>83</v>
      </c>
    </row>
    <row r="306" spans="2:17" ht="15.75">
      <c r="B306" s="55">
        <f t="shared" si="45"/>
        <v>274</v>
      </c>
      <c r="C306" s="38" t="s">
        <v>312</v>
      </c>
      <c r="D306" s="39">
        <v>7</v>
      </c>
      <c r="E306" s="40">
        <v>10</v>
      </c>
      <c r="F306" s="41">
        <f t="shared" si="42"/>
        <v>0.7</v>
      </c>
      <c r="G306" s="42"/>
      <c r="H306" s="42"/>
      <c r="I306" s="42"/>
      <c r="J306" s="42"/>
      <c r="K306" s="42"/>
      <c r="L306" s="43">
        <f t="shared" si="43"/>
        <v>0</v>
      </c>
      <c r="M306" s="42"/>
      <c r="N306" s="44"/>
      <c r="O306" s="44"/>
      <c r="P306" s="45">
        <f t="shared" si="44"/>
        <v>0</v>
      </c>
      <c r="Q306" s="46"/>
    </row>
    <row r="307" spans="2:17" ht="15.75">
      <c r="B307" s="55">
        <f t="shared" si="45"/>
        <v>275</v>
      </c>
      <c r="C307" s="38" t="s">
        <v>313</v>
      </c>
      <c r="D307" s="39">
        <v>173.248</v>
      </c>
      <c r="E307" s="40">
        <v>10</v>
      </c>
      <c r="F307" s="41">
        <f t="shared" si="42"/>
        <v>17.3248</v>
      </c>
      <c r="G307" s="42">
        <v>401.9563</v>
      </c>
      <c r="H307" s="42">
        <v>2438.7105</v>
      </c>
      <c r="I307" s="42">
        <v>1095.0625</v>
      </c>
      <c r="J307" s="42">
        <v>64.0838</v>
      </c>
      <c r="K307" s="42">
        <v>80.74</v>
      </c>
      <c r="L307" s="43">
        <f t="shared" si="43"/>
        <v>20.705999999999996</v>
      </c>
      <c r="M307" s="42">
        <v>60.034</v>
      </c>
      <c r="N307" s="44">
        <v>10</v>
      </c>
      <c r="O307" s="44">
        <v>0</v>
      </c>
      <c r="P307" s="45">
        <f t="shared" si="44"/>
        <v>10</v>
      </c>
      <c r="Q307" s="46">
        <v>1109</v>
      </c>
    </row>
    <row r="308" spans="2:17" ht="15.75">
      <c r="B308" s="55">
        <f t="shared" si="45"/>
        <v>276</v>
      </c>
      <c r="C308" s="38" t="s">
        <v>314</v>
      </c>
      <c r="D308" s="39">
        <v>110.093</v>
      </c>
      <c r="E308" s="40">
        <v>10</v>
      </c>
      <c r="F308" s="41">
        <f t="shared" si="42"/>
        <v>11.0093</v>
      </c>
      <c r="G308" s="42">
        <v>153.6056</v>
      </c>
      <c r="H308" s="42">
        <v>590.4602</v>
      </c>
      <c r="I308" s="42">
        <v>422.3271</v>
      </c>
      <c r="J308" s="42">
        <v>15.005</v>
      </c>
      <c r="K308" s="42">
        <v>11.389</v>
      </c>
      <c r="L308" s="43">
        <f t="shared" si="43"/>
        <v>1.4779999999999998</v>
      </c>
      <c r="M308" s="42">
        <v>9.911</v>
      </c>
      <c r="N308" s="44">
        <v>7.5</v>
      </c>
      <c r="O308" s="44">
        <v>0</v>
      </c>
      <c r="P308" s="45">
        <f t="shared" si="44"/>
        <v>7.5</v>
      </c>
      <c r="Q308" s="46">
        <v>4138</v>
      </c>
    </row>
    <row r="309" spans="2:17" ht="15.75">
      <c r="B309" s="55">
        <f>COUNT(B197:B308)</f>
        <v>112</v>
      </c>
      <c r="C309" s="56"/>
      <c r="D309" s="56">
        <f>SUBTOTAL(9,D197:D308)</f>
        <v>11839.887800000002</v>
      </c>
      <c r="E309" s="38"/>
      <c r="F309" s="57">
        <f aca="true" t="shared" si="46" ref="F309:M309">SUBTOTAL(9,F197:F308)</f>
        <v>1203.1381800000004</v>
      </c>
      <c r="G309" s="56">
        <f t="shared" si="46"/>
        <v>13333.856099999994</v>
      </c>
      <c r="H309" s="56">
        <f t="shared" si="46"/>
        <v>98634.08319999998</v>
      </c>
      <c r="I309" s="56">
        <f t="shared" si="46"/>
        <v>63629.5122</v>
      </c>
      <c r="J309" s="56">
        <f t="shared" si="46"/>
        <v>2445.9851399999993</v>
      </c>
      <c r="K309" s="56">
        <f t="shared" si="46"/>
        <v>2998.2399000000014</v>
      </c>
      <c r="L309" s="57">
        <f t="shared" si="46"/>
        <v>767.0230999999999</v>
      </c>
      <c r="M309" s="56">
        <f t="shared" si="46"/>
        <v>2231.216800000001</v>
      </c>
      <c r="N309" s="44"/>
      <c r="O309" s="44"/>
      <c r="P309" s="45"/>
      <c r="Q309" s="46">
        <f>SUM(Q197:Q308)</f>
        <v>100700</v>
      </c>
    </row>
    <row r="310" spans="2:17" ht="15.75">
      <c r="B310" s="59"/>
      <c r="C310" s="60"/>
      <c r="D310" s="61"/>
      <c r="E310" s="62"/>
      <c r="F310" s="63"/>
      <c r="G310" s="71"/>
      <c r="H310" s="71"/>
      <c r="I310" s="72"/>
      <c r="J310" s="71"/>
      <c r="K310" s="72"/>
      <c r="L310" s="77"/>
      <c r="M310" s="72"/>
      <c r="N310" s="75"/>
      <c r="O310" s="75"/>
      <c r="P310" s="76"/>
      <c r="Q310" s="78"/>
    </row>
    <row r="311" spans="2:17" ht="18">
      <c r="B311" s="59"/>
      <c r="C311" s="70" t="s">
        <v>315</v>
      </c>
      <c r="D311" s="61"/>
      <c r="E311" s="62"/>
      <c r="F311" s="63"/>
      <c r="G311" s="71"/>
      <c r="H311" s="71"/>
      <c r="I311" s="72"/>
      <c r="J311" s="71"/>
      <c r="K311" s="72"/>
      <c r="L311" s="77"/>
      <c r="M311" s="72"/>
      <c r="N311" s="75"/>
      <c r="O311" s="75"/>
      <c r="P311" s="76"/>
      <c r="Q311" s="78"/>
    </row>
    <row r="312" spans="2:17" ht="15.75">
      <c r="B312" s="59"/>
      <c r="C312" s="60"/>
      <c r="D312" s="61"/>
      <c r="E312" s="62"/>
      <c r="F312" s="63"/>
      <c r="G312" s="71"/>
      <c r="H312" s="71"/>
      <c r="I312" s="72"/>
      <c r="J312" s="71"/>
      <c r="K312" s="72"/>
      <c r="L312" s="77"/>
      <c r="M312" s="72"/>
      <c r="N312" s="75"/>
      <c r="O312" s="75"/>
      <c r="P312" s="76"/>
      <c r="Q312" s="78"/>
    </row>
    <row r="313" spans="2:17" ht="15.75">
      <c r="B313" s="55">
        <f>+B308+1</f>
        <v>277</v>
      </c>
      <c r="C313" s="38" t="s">
        <v>316</v>
      </c>
      <c r="D313" s="39">
        <v>30</v>
      </c>
      <c r="E313" s="40">
        <v>10</v>
      </c>
      <c r="F313" s="41">
        <f aca="true" t="shared" si="47" ref="F313:F332">+D313/E313</f>
        <v>3</v>
      </c>
      <c r="G313" s="42">
        <v>-30.921</v>
      </c>
      <c r="H313" s="42">
        <v>3.0629</v>
      </c>
      <c r="I313" s="42">
        <v>0</v>
      </c>
      <c r="J313" s="42">
        <v>0.0039</v>
      </c>
      <c r="K313" s="42">
        <v>-4.047</v>
      </c>
      <c r="L313" s="43">
        <f aca="true" t="shared" si="48" ref="L313:L332">+K313-M313</f>
        <v>-2.5859999999999994</v>
      </c>
      <c r="M313" s="42">
        <v>-1.461</v>
      </c>
      <c r="N313" s="44">
        <v>0</v>
      </c>
      <c r="O313" s="44">
        <v>0</v>
      </c>
      <c r="P313" s="45">
        <f aca="true" t="shared" si="49" ref="P313:P332">SUM(N313:O313)</f>
        <v>0</v>
      </c>
      <c r="Q313" s="46">
        <v>838</v>
      </c>
    </row>
    <row r="314" spans="2:17" ht="15.75">
      <c r="B314" s="55">
        <f aca="true" t="shared" si="50" ref="B314:B332">+B313+1</f>
        <v>278</v>
      </c>
      <c r="C314" s="38" t="s">
        <v>317</v>
      </c>
      <c r="D314" s="39">
        <v>42.21</v>
      </c>
      <c r="E314" s="40">
        <v>10</v>
      </c>
      <c r="F314" s="41">
        <f t="shared" si="47"/>
        <v>4.221</v>
      </c>
      <c r="G314" s="42"/>
      <c r="H314" s="42"/>
      <c r="I314" s="42"/>
      <c r="J314" s="42"/>
      <c r="K314" s="42"/>
      <c r="L314" s="43">
        <f t="shared" si="48"/>
        <v>0</v>
      </c>
      <c r="M314" s="42"/>
      <c r="N314" s="44"/>
      <c r="O314" s="44"/>
      <c r="P314" s="45">
        <f t="shared" si="49"/>
        <v>0</v>
      </c>
      <c r="Q314" s="46"/>
    </row>
    <row r="315" spans="2:17" ht="15.75">
      <c r="B315" s="55">
        <f t="shared" si="50"/>
        <v>279</v>
      </c>
      <c r="C315" s="38" t="s">
        <v>318</v>
      </c>
      <c r="D315" s="39">
        <v>57.685</v>
      </c>
      <c r="E315" s="40">
        <v>10</v>
      </c>
      <c r="F315" s="41">
        <f t="shared" si="47"/>
        <v>5.7685</v>
      </c>
      <c r="G315" s="42"/>
      <c r="H315" s="42"/>
      <c r="I315" s="42"/>
      <c r="J315" s="42"/>
      <c r="K315" s="42"/>
      <c r="L315" s="43">
        <f t="shared" si="48"/>
        <v>0</v>
      </c>
      <c r="M315" s="42"/>
      <c r="N315" s="44"/>
      <c r="O315" s="44"/>
      <c r="P315" s="45">
        <f t="shared" si="49"/>
        <v>0</v>
      </c>
      <c r="Q315" s="46"/>
    </row>
    <row r="316" spans="2:17" ht="15.75">
      <c r="B316" s="55">
        <f t="shared" si="50"/>
        <v>280</v>
      </c>
      <c r="C316" s="38" t="s">
        <v>319</v>
      </c>
      <c r="D316" s="39">
        <v>69.97</v>
      </c>
      <c r="E316" s="40">
        <v>10</v>
      </c>
      <c r="F316" s="41">
        <f t="shared" si="47"/>
        <v>6.997</v>
      </c>
      <c r="G316" s="42">
        <v>70.8886</v>
      </c>
      <c r="H316" s="42">
        <v>516.9834</v>
      </c>
      <c r="I316" s="42">
        <v>766.2018</v>
      </c>
      <c r="J316" s="42">
        <v>15.3555</v>
      </c>
      <c r="K316" s="42">
        <v>22.014</v>
      </c>
      <c r="L316" s="43">
        <f t="shared" si="48"/>
        <v>7.382</v>
      </c>
      <c r="M316" s="42">
        <v>14.632</v>
      </c>
      <c r="N316" s="44">
        <v>0</v>
      </c>
      <c r="O316" s="44">
        <v>0</v>
      </c>
      <c r="P316" s="45">
        <f t="shared" si="49"/>
        <v>0</v>
      </c>
      <c r="Q316" s="46">
        <v>1480</v>
      </c>
    </row>
    <row r="317" spans="2:17" ht="15.75">
      <c r="B317" s="55">
        <f t="shared" si="50"/>
        <v>281</v>
      </c>
      <c r="C317" s="38" t="s">
        <v>320</v>
      </c>
      <c r="D317" s="39">
        <v>85.342</v>
      </c>
      <c r="E317" s="40">
        <v>10</v>
      </c>
      <c r="F317" s="41">
        <f t="shared" si="47"/>
        <v>8.5342</v>
      </c>
      <c r="G317" s="42"/>
      <c r="H317" s="42"/>
      <c r="I317" s="42"/>
      <c r="J317" s="42"/>
      <c r="K317" s="42"/>
      <c r="L317" s="43">
        <f t="shared" si="48"/>
        <v>0</v>
      </c>
      <c r="M317" s="42"/>
      <c r="N317" s="44"/>
      <c r="O317" s="44"/>
      <c r="P317" s="45">
        <f t="shared" si="49"/>
        <v>0</v>
      </c>
      <c r="Q317" s="46"/>
    </row>
    <row r="318" spans="2:17" ht="15.75">
      <c r="B318" s="55">
        <f t="shared" si="50"/>
        <v>282</v>
      </c>
      <c r="C318" s="38" t="s">
        <v>321</v>
      </c>
      <c r="D318" s="39">
        <v>53.948</v>
      </c>
      <c r="E318" s="40">
        <v>10</v>
      </c>
      <c r="F318" s="41">
        <f t="shared" si="47"/>
        <v>5.3948</v>
      </c>
      <c r="G318" s="42"/>
      <c r="H318" s="42"/>
      <c r="I318" s="42"/>
      <c r="J318" s="42"/>
      <c r="K318" s="42"/>
      <c r="L318" s="43">
        <f t="shared" si="48"/>
        <v>0</v>
      </c>
      <c r="M318" s="42"/>
      <c r="N318" s="44"/>
      <c r="O318" s="44"/>
      <c r="P318" s="45">
        <f t="shared" si="49"/>
        <v>0</v>
      </c>
      <c r="Q318" s="46"/>
    </row>
    <row r="319" spans="2:17" ht="15.75">
      <c r="B319" s="55">
        <f t="shared" si="50"/>
        <v>283</v>
      </c>
      <c r="C319" s="38" t="s">
        <v>322</v>
      </c>
      <c r="D319" s="39">
        <v>100.008</v>
      </c>
      <c r="E319" s="40">
        <v>10</v>
      </c>
      <c r="F319" s="41">
        <f t="shared" si="47"/>
        <v>10.0008</v>
      </c>
      <c r="G319" s="42">
        <v>166.9446</v>
      </c>
      <c r="H319" s="42">
        <v>994.856</v>
      </c>
      <c r="I319" s="42">
        <v>542.643</v>
      </c>
      <c r="J319" s="42">
        <v>16.9267</v>
      </c>
      <c r="K319" s="42">
        <v>11.353</v>
      </c>
      <c r="L319" s="43">
        <f t="shared" si="48"/>
        <v>3.1549999999999994</v>
      </c>
      <c r="M319" s="42">
        <v>8.198</v>
      </c>
      <c r="N319" s="44">
        <v>0</v>
      </c>
      <c r="O319" s="44">
        <v>0</v>
      </c>
      <c r="P319" s="45">
        <f t="shared" si="49"/>
        <v>0</v>
      </c>
      <c r="Q319" s="46">
        <v>1859</v>
      </c>
    </row>
    <row r="320" spans="2:17" ht="15.75">
      <c r="B320" s="55">
        <f t="shared" si="50"/>
        <v>284</v>
      </c>
      <c r="C320" s="38" t="s">
        <v>323</v>
      </c>
      <c r="D320" s="39">
        <v>66.242</v>
      </c>
      <c r="E320" s="40">
        <v>10</v>
      </c>
      <c r="F320" s="41">
        <f t="shared" si="47"/>
        <v>6.6242</v>
      </c>
      <c r="G320" s="42"/>
      <c r="H320" s="42"/>
      <c r="I320" s="42"/>
      <c r="J320" s="42"/>
      <c r="K320" s="42"/>
      <c r="L320" s="43">
        <f t="shared" si="48"/>
        <v>0</v>
      </c>
      <c r="M320" s="42"/>
      <c r="N320" s="44"/>
      <c r="O320" s="44"/>
      <c r="P320" s="45">
        <f t="shared" si="49"/>
        <v>0</v>
      </c>
      <c r="Q320" s="46"/>
    </row>
    <row r="321" spans="2:17" ht="15.75">
      <c r="B321" s="55">
        <f t="shared" si="50"/>
        <v>285</v>
      </c>
      <c r="C321" s="38" t="s">
        <v>324</v>
      </c>
      <c r="D321" s="39">
        <v>108.267</v>
      </c>
      <c r="E321" s="40">
        <v>10</v>
      </c>
      <c r="F321" s="41">
        <f t="shared" si="47"/>
        <v>10.826699999999999</v>
      </c>
      <c r="G321" s="42"/>
      <c r="H321" s="42"/>
      <c r="I321" s="42"/>
      <c r="J321" s="42"/>
      <c r="K321" s="42"/>
      <c r="L321" s="43">
        <f t="shared" si="48"/>
        <v>0</v>
      </c>
      <c r="M321" s="42"/>
      <c r="N321" s="44"/>
      <c r="O321" s="44"/>
      <c r="P321" s="45">
        <f t="shared" si="49"/>
        <v>0</v>
      </c>
      <c r="Q321" s="46"/>
    </row>
    <row r="322" spans="2:17" ht="15.75">
      <c r="B322" s="55">
        <f t="shared" si="50"/>
        <v>286</v>
      </c>
      <c r="C322" s="38" t="s">
        <v>325</v>
      </c>
      <c r="D322" s="39">
        <v>330.591</v>
      </c>
      <c r="E322" s="40">
        <v>10</v>
      </c>
      <c r="F322" s="41">
        <f t="shared" si="47"/>
        <v>33.0591</v>
      </c>
      <c r="G322" s="42">
        <v>1693.8441</v>
      </c>
      <c r="H322" s="42">
        <v>6929.8347</v>
      </c>
      <c r="I322" s="42">
        <v>3571.9375</v>
      </c>
      <c r="J322" s="42">
        <v>140.0538</v>
      </c>
      <c r="K322" s="42">
        <v>-182.124</v>
      </c>
      <c r="L322" s="43">
        <f t="shared" si="48"/>
        <v>19.307999999999993</v>
      </c>
      <c r="M322" s="42">
        <v>-201.432</v>
      </c>
      <c r="N322" s="44">
        <v>0</v>
      </c>
      <c r="O322" s="44">
        <v>0</v>
      </c>
      <c r="P322" s="45">
        <f t="shared" si="49"/>
        <v>0</v>
      </c>
      <c r="Q322" s="46">
        <v>1869</v>
      </c>
    </row>
    <row r="323" spans="2:17" ht="15.75">
      <c r="B323" s="55">
        <f t="shared" si="50"/>
        <v>287</v>
      </c>
      <c r="C323" s="38" t="s">
        <v>326</v>
      </c>
      <c r="D323" s="39">
        <v>151.8</v>
      </c>
      <c r="E323" s="40">
        <v>10</v>
      </c>
      <c r="F323" s="41">
        <f t="shared" si="47"/>
        <v>15.180000000000001</v>
      </c>
      <c r="G323" s="42"/>
      <c r="H323" s="42"/>
      <c r="I323" s="42"/>
      <c r="J323" s="42"/>
      <c r="K323" s="42"/>
      <c r="L323" s="43">
        <f t="shared" si="48"/>
        <v>0</v>
      </c>
      <c r="M323" s="42"/>
      <c r="N323" s="44"/>
      <c r="O323" s="44"/>
      <c r="P323" s="45">
        <f t="shared" si="49"/>
        <v>0</v>
      </c>
      <c r="Q323" s="46"/>
    </row>
    <row r="324" spans="2:17" ht="15.75">
      <c r="B324" s="55">
        <f t="shared" si="50"/>
        <v>288</v>
      </c>
      <c r="C324" s="38" t="s">
        <v>327</v>
      </c>
      <c r="D324" s="39">
        <v>242.0704</v>
      </c>
      <c r="E324" s="40">
        <v>10</v>
      </c>
      <c r="F324" s="41">
        <f t="shared" si="47"/>
        <v>24.20704</v>
      </c>
      <c r="G324" s="42">
        <v>467.364</v>
      </c>
      <c r="H324" s="42">
        <v>2424.6324</v>
      </c>
      <c r="I324" s="42">
        <v>1335.4178</v>
      </c>
      <c r="J324" s="42">
        <v>65.099</v>
      </c>
      <c r="K324" s="42">
        <v>0.165</v>
      </c>
      <c r="L324" s="43">
        <f t="shared" si="48"/>
        <v>11.5</v>
      </c>
      <c r="M324" s="42">
        <v>-11.335</v>
      </c>
      <c r="N324" s="44">
        <v>0</v>
      </c>
      <c r="O324" s="44">
        <v>0</v>
      </c>
      <c r="P324" s="45">
        <f t="shared" si="49"/>
        <v>0</v>
      </c>
      <c r="Q324" s="46">
        <v>468</v>
      </c>
    </row>
    <row r="325" spans="2:17" ht="15.75">
      <c r="B325" s="55">
        <f t="shared" si="50"/>
        <v>289</v>
      </c>
      <c r="C325" s="38" t="s">
        <v>328</v>
      </c>
      <c r="D325" s="39">
        <v>168</v>
      </c>
      <c r="E325" s="40">
        <v>10</v>
      </c>
      <c r="F325" s="41">
        <f t="shared" si="47"/>
        <v>16.8</v>
      </c>
      <c r="G325" s="42">
        <v>321.639</v>
      </c>
      <c r="H325" s="42">
        <v>1492.3655</v>
      </c>
      <c r="I325" s="42">
        <v>1700.6613</v>
      </c>
      <c r="J325" s="42">
        <v>46.9075</v>
      </c>
      <c r="K325" s="42">
        <v>22.016</v>
      </c>
      <c r="L325" s="43">
        <f t="shared" si="48"/>
        <v>8.313999999999998</v>
      </c>
      <c r="M325" s="42">
        <v>13.702</v>
      </c>
      <c r="N325" s="44">
        <v>0</v>
      </c>
      <c r="O325" s="44">
        <v>0</v>
      </c>
      <c r="P325" s="45">
        <f t="shared" si="49"/>
        <v>0</v>
      </c>
      <c r="Q325" s="46">
        <v>330</v>
      </c>
    </row>
    <row r="326" spans="2:17" ht="15.75">
      <c r="B326" s="55">
        <f t="shared" si="50"/>
        <v>290</v>
      </c>
      <c r="C326" s="38" t="s">
        <v>329</v>
      </c>
      <c r="D326" s="39">
        <v>30</v>
      </c>
      <c r="E326" s="40">
        <v>10</v>
      </c>
      <c r="F326" s="41">
        <f t="shared" si="47"/>
        <v>3</v>
      </c>
      <c r="G326" s="42"/>
      <c r="H326" s="42"/>
      <c r="I326" s="42"/>
      <c r="J326" s="42"/>
      <c r="K326" s="42"/>
      <c r="L326" s="43">
        <f t="shared" si="48"/>
        <v>0</v>
      </c>
      <c r="M326" s="42"/>
      <c r="N326" s="44"/>
      <c r="O326" s="44"/>
      <c r="P326" s="45">
        <f t="shared" si="49"/>
        <v>0</v>
      </c>
      <c r="Q326" s="46"/>
    </row>
    <row r="327" spans="2:17" ht="15.75">
      <c r="B327" s="55">
        <f t="shared" si="50"/>
        <v>291</v>
      </c>
      <c r="C327" s="38" t="s">
        <v>330</v>
      </c>
      <c r="D327" s="39">
        <v>39.018</v>
      </c>
      <c r="E327" s="40">
        <v>10</v>
      </c>
      <c r="F327" s="41">
        <f t="shared" si="47"/>
        <v>3.9018</v>
      </c>
      <c r="G327" s="42">
        <v>-230.7332</v>
      </c>
      <c r="H327" s="42">
        <v>104.0045</v>
      </c>
      <c r="I327" s="42">
        <v>0</v>
      </c>
      <c r="J327" s="42">
        <v>9.4944</v>
      </c>
      <c r="K327" s="42">
        <v>-13.4395</v>
      </c>
      <c r="L327" s="43">
        <f t="shared" si="48"/>
        <v>0</v>
      </c>
      <c r="M327" s="42">
        <v>-13.4395</v>
      </c>
      <c r="N327" s="44">
        <v>0</v>
      </c>
      <c r="O327" s="44">
        <v>0</v>
      </c>
      <c r="P327" s="45">
        <f t="shared" si="49"/>
        <v>0</v>
      </c>
      <c r="Q327" s="46">
        <v>1706</v>
      </c>
    </row>
    <row r="328" spans="2:17" ht="15.75">
      <c r="B328" s="55">
        <f t="shared" si="50"/>
        <v>292</v>
      </c>
      <c r="C328" s="38" t="s">
        <v>331</v>
      </c>
      <c r="D328" s="39">
        <v>133.64</v>
      </c>
      <c r="E328" s="40">
        <v>10</v>
      </c>
      <c r="F328" s="41">
        <f t="shared" si="47"/>
        <v>13.363999999999999</v>
      </c>
      <c r="G328" s="42">
        <v>126.8515</v>
      </c>
      <c r="H328" s="42">
        <v>1422.1149</v>
      </c>
      <c r="I328" s="42">
        <v>1273.4058</v>
      </c>
      <c r="J328" s="42">
        <v>54.1173</v>
      </c>
      <c r="K328" s="42">
        <v>-17.198</v>
      </c>
      <c r="L328" s="43">
        <f t="shared" si="48"/>
        <v>12.75</v>
      </c>
      <c r="M328" s="42">
        <v>-29.948</v>
      </c>
      <c r="N328" s="44">
        <v>0</v>
      </c>
      <c r="O328" s="44">
        <v>0</v>
      </c>
      <c r="P328" s="45">
        <f t="shared" si="49"/>
        <v>0</v>
      </c>
      <c r="Q328" s="46">
        <v>642</v>
      </c>
    </row>
    <row r="329" spans="2:17" ht="15.75">
      <c r="B329" s="55">
        <f t="shared" si="50"/>
        <v>293</v>
      </c>
      <c r="C329" s="38" t="s">
        <v>332</v>
      </c>
      <c r="D329" s="39">
        <v>157.548</v>
      </c>
      <c r="E329" s="40">
        <v>10</v>
      </c>
      <c r="F329" s="41">
        <f t="shared" si="47"/>
        <v>15.7548</v>
      </c>
      <c r="G329" s="42"/>
      <c r="H329" s="42"/>
      <c r="I329" s="42"/>
      <c r="J329" s="42"/>
      <c r="K329" s="42">
        <v>-39.883</v>
      </c>
      <c r="L329" s="43">
        <f t="shared" si="48"/>
        <v>0.357999999999997</v>
      </c>
      <c r="M329" s="42">
        <v>-40.241</v>
      </c>
      <c r="N329" s="44">
        <v>0</v>
      </c>
      <c r="O329" s="44">
        <v>0</v>
      </c>
      <c r="P329" s="45">
        <f t="shared" si="49"/>
        <v>0</v>
      </c>
      <c r="Q329" s="46"/>
    </row>
    <row r="330" spans="2:17" ht="15.75">
      <c r="B330" s="55">
        <f t="shared" si="50"/>
        <v>294</v>
      </c>
      <c r="C330" s="38" t="s">
        <v>333</v>
      </c>
      <c r="D330" s="39">
        <v>96.6</v>
      </c>
      <c r="E330" s="40">
        <v>10</v>
      </c>
      <c r="F330" s="41">
        <f t="shared" si="47"/>
        <v>9.66</v>
      </c>
      <c r="G330" s="42">
        <v>214.4133</v>
      </c>
      <c r="H330" s="42">
        <v>1112.2829</v>
      </c>
      <c r="I330" s="42">
        <v>1063.087</v>
      </c>
      <c r="J330" s="42">
        <v>33.668</v>
      </c>
      <c r="K330" s="42">
        <v>3.565</v>
      </c>
      <c r="L330" s="43">
        <f t="shared" si="48"/>
        <v>0.7970000000000002</v>
      </c>
      <c r="M330" s="42">
        <v>2.768</v>
      </c>
      <c r="N330" s="44">
        <v>0</v>
      </c>
      <c r="O330" s="44">
        <v>0</v>
      </c>
      <c r="P330" s="45">
        <f t="shared" si="49"/>
        <v>0</v>
      </c>
      <c r="Q330" s="46">
        <v>1233</v>
      </c>
    </row>
    <row r="331" spans="2:17" ht="15.75">
      <c r="B331" s="55">
        <f t="shared" si="50"/>
        <v>295</v>
      </c>
      <c r="C331" s="38" t="s">
        <v>334</v>
      </c>
      <c r="D331" s="39">
        <v>181.68</v>
      </c>
      <c r="E331" s="40">
        <v>10</v>
      </c>
      <c r="F331" s="41">
        <f t="shared" si="47"/>
        <v>18.168</v>
      </c>
      <c r="G331" s="42">
        <v>-80.9648</v>
      </c>
      <c r="H331" s="42">
        <v>721.3159</v>
      </c>
      <c r="I331" s="42">
        <v>884.9753</v>
      </c>
      <c r="J331" s="42">
        <v>27.4104</v>
      </c>
      <c r="K331" s="42">
        <v>-92.397</v>
      </c>
      <c r="L331" s="43">
        <f t="shared" si="48"/>
        <v>19.104</v>
      </c>
      <c r="M331" s="42">
        <v>-111.501</v>
      </c>
      <c r="N331" s="44">
        <v>0</v>
      </c>
      <c r="O331" s="44">
        <v>0</v>
      </c>
      <c r="P331" s="45">
        <f t="shared" si="49"/>
        <v>0</v>
      </c>
      <c r="Q331" s="46">
        <v>604</v>
      </c>
    </row>
    <row r="332" spans="2:17" ht="15.75">
      <c r="B332" s="55">
        <f t="shared" si="50"/>
        <v>296</v>
      </c>
      <c r="C332" s="38" t="s">
        <v>335</v>
      </c>
      <c r="D332" s="39">
        <v>594.287</v>
      </c>
      <c r="E332" s="40">
        <v>10</v>
      </c>
      <c r="F332" s="41">
        <f t="shared" si="47"/>
        <v>59.428700000000006</v>
      </c>
      <c r="G332" s="42"/>
      <c r="H332" s="42"/>
      <c r="I332" s="42"/>
      <c r="J332" s="42"/>
      <c r="K332" s="42">
        <v>30.125</v>
      </c>
      <c r="L332" s="43">
        <f t="shared" si="48"/>
        <v>5.7429999999999986</v>
      </c>
      <c r="M332" s="42">
        <v>24.382</v>
      </c>
      <c r="N332" s="44">
        <v>0</v>
      </c>
      <c r="O332" s="44">
        <v>0</v>
      </c>
      <c r="P332" s="45">
        <f t="shared" si="49"/>
        <v>0</v>
      </c>
      <c r="Q332" s="46"/>
    </row>
    <row r="333" spans="2:17" ht="15.75">
      <c r="B333" s="55">
        <f>COUNT(B313:B332)</f>
        <v>20</v>
      </c>
      <c r="C333" s="56"/>
      <c r="D333" s="56">
        <f>SUBTOTAL(9,D313:D332)</f>
        <v>2738.9064</v>
      </c>
      <c r="E333" s="38"/>
      <c r="F333" s="57">
        <f aca="true" t="shared" si="51" ref="F333:M333">SUBTOTAL(9,F313:F332)</f>
        <v>273.89064</v>
      </c>
      <c r="G333" s="56">
        <f t="shared" si="51"/>
        <v>2719.3261</v>
      </c>
      <c r="H333" s="56">
        <f t="shared" si="51"/>
        <v>15721.4531</v>
      </c>
      <c r="I333" s="56">
        <f t="shared" si="51"/>
        <v>11138.3295</v>
      </c>
      <c r="J333" s="56">
        <f t="shared" si="51"/>
        <v>409.0365</v>
      </c>
      <c r="K333" s="56">
        <f t="shared" si="51"/>
        <v>-259.85050000000007</v>
      </c>
      <c r="L333" s="57">
        <f t="shared" si="51"/>
        <v>85.82499999999999</v>
      </c>
      <c r="M333" s="56">
        <f t="shared" si="51"/>
        <v>-345.6755</v>
      </c>
      <c r="N333" s="44"/>
      <c r="O333" s="44"/>
      <c r="P333" s="45"/>
      <c r="Q333" s="46">
        <f>SUM(Q313:Q332)</f>
        <v>11029</v>
      </c>
    </row>
    <row r="334" spans="2:17" ht="15.75">
      <c r="B334" s="59"/>
      <c r="C334" s="60"/>
      <c r="D334" s="61"/>
      <c r="E334" s="62"/>
      <c r="F334" s="63"/>
      <c r="G334" s="71"/>
      <c r="H334" s="71"/>
      <c r="I334" s="72"/>
      <c r="J334" s="71"/>
      <c r="K334" s="72"/>
      <c r="L334" s="77"/>
      <c r="M334" s="72"/>
      <c r="N334" s="75"/>
      <c r="O334" s="75"/>
      <c r="P334" s="76"/>
      <c r="Q334" s="78"/>
    </row>
    <row r="335" spans="2:17" ht="18">
      <c r="B335" s="59"/>
      <c r="C335" s="70" t="s">
        <v>336</v>
      </c>
      <c r="D335" s="61"/>
      <c r="E335" s="62"/>
      <c r="F335" s="63"/>
      <c r="G335" s="71"/>
      <c r="H335" s="71"/>
      <c r="I335" s="72"/>
      <c r="J335" s="71"/>
      <c r="K335" s="72"/>
      <c r="L335" s="77"/>
      <c r="M335" s="72"/>
      <c r="N335" s="75"/>
      <c r="O335" s="75"/>
      <c r="P335" s="76"/>
      <c r="Q335" s="78"/>
    </row>
    <row r="336" spans="2:17" ht="15.75">
      <c r="B336" s="59"/>
      <c r="C336" s="60"/>
      <c r="D336" s="61"/>
      <c r="E336" s="62"/>
      <c r="F336" s="63"/>
      <c r="G336" s="71"/>
      <c r="H336" s="71"/>
      <c r="I336" s="72"/>
      <c r="J336" s="71"/>
      <c r="K336" s="72"/>
      <c r="L336" s="77"/>
      <c r="M336" s="72"/>
      <c r="N336" s="75"/>
      <c r="O336" s="75"/>
      <c r="P336" s="76"/>
      <c r="Q336" s="78"/>
    </row>
    <row r="337" spans="2:17" ht="15.75">
      <c r="B337" s="55">
        <f>+B332+1</f>
        <v>297</v>
      </c>
      <c r="C337" s="38" t="s">
        <v>337</v>
      </c>
      <c r="D337" s="39">
        <v>125.289</v>
      </c>
      <c r="E337" s="40">
        <v>10</v>
      </c>
      <c r="F337" s="41">
        <f aca="true" t="shared" si="52" ref="F337:F368">+D337/E337</f>
        <v>12.5289</v>
      </c>
      <c r="G337" s="42">
        <v>364.276</v>
      </c>
      <c r="H337" s="42">
        <v>1592.4382</v>
      </c>
      <c r="I337" s="42">
        <v>1300.4342</v>
      </c>
      <c r="J337" s="42">
        <v>40.1568</v>
      </c>
      <c r="K337" s="42">
        <v>60.2115</v>
      </c>
      <c r="L337" s="43">
        <f aca="true" t="shared" si="53" ref="L337:L368">+K337-M337</f>
        <v>7.442599999999999</v>
      </c>
      <c r="M337" s="42">
        <v>52.7689</v>
      </c>
      <c r="N337" s="44">
        <v>12.5</v>
      </c>
      <c r="O337" s="44">
        <v>0</v>
      </c>
      <c r="P337" s="45">
        <f aca="true" t="shared" si="54" ref="P337:P368">SUM(N337:O337)</f>
        <v>12.5</v>
      </c>
      <c r="Q337" s="46"/>
    </row>
    <row r="338" spans="2:17" ht="15.75">
      <c r="B338" s="55">
        <f aca="true" t="shared" si="55" ref="B338:B369">+B337+1</f>
        <v>298</v>
      </c>
      <c r="C338" s="38" t="s">
        <v>338</v>
      </c>
      <c r="D338" s="39">
        <v>39</v>
      </c>
      <c r="E338" s="40">
        <v>10</v>
      </c>
      <c r="F338" s="41">
        <f t="shared" si="52"/>
        <v>3.9</v>
      </c>
      <c r="G338" s="42"/>
      <c r="H338" s="42"/>
      <c r="I338" s="42"/>
      <c r="J338" s="42"/>
      <c r="K338" s="42"/>
      <c r="L338" s="43">
        <f t="shared" si="53"/>
        <v>0</v>
      </c>
      <c r="M338" s="42"/>
      <c r="N338" s="44"/>
      <c r="O338" s="44"/>
      <c r="P338" s="45">
        <f t="shared" si="54"/>
        <v>0</v>
      </c>
      <c r="Q338" s="46"/>
    </row>
    <row r="339" spans="2:17" ht="15.75">
      <c r="B339" s="55">
        <f t="shared" si="55"/>
        <v>299</v>
      </c>
      <c r="C339" s="38" t="s">
        <v>339</v>
      </c>
      <c r="D339" s="39">
        <v>140</v>
      </c>
      <c r="E339" s="40">
        <v>10</v>
      </c>
      <c r="F339" s="41">
        <f t="shared" si="52"/>
        <v>14</v>
      </c>
      <c r="G339" s="42">
        <v>1359.108</v>
      </c>
      <c r="H339" s="42">
        <v>2698.966</v>
      </c>
      <c r="I339" s="42">
        <v>3196.198</v>
      </c>
      <c r="J339" s="42">
        <v>55.221</v>
      </c>
      <c r="K339" s="42">
        <v>651.797</v>
      </c>
      <c r="L339" s="43">
        <f t="shared" si="53"/>
        <v>32.07299999999998</v>
      </c>
      <c r="M339" s="42">
        <v>619.724</v>
      </c>
      <c r="N339" s="44">
        <v>80</v>
      </c>
      <c r="O339" s="44">
        <v>0</v>
      </c>
      <c r="P339" s="45">
        <f t="shared" si="54"/>
        <v>80</v>
      </c>
      <c r="Q339" s="46">
        <v>52</v>
      </c>
    </row>
    <row r="340" spans="2:17" ht="15.75">
      <c r="B340" s="55">
        <f t="shared" si="55"/>
        <v>300</v>
      </c>
      <c r="C340" s="38" t="s">
        <v>340</v>
      </c>
      <c r="D340" s="39">
        <v>61.517</v>
      </c>
      <c r="E340" s="40">
        <v>10</v>
      </c>
      <c r="F340" s="41">
        <f t="shared" si="52"/>
        <v>6.1517</v>
      </c>
      <c r="G340" s="42">
        <v>75.2455</v>
      </c>
      <c r="H340" s="42">
        <v>132.8001</v>
      </c>
      <c r="I340" s="42">
        <v>77.8059</v>
      </c>
      <c r="J340" s="42">
        <v>1.446</v>
      </c>
      <c r="K340" s="42">
        <v>2.971</v>
      </c>
      <c r="L340" s="43">
        <f t="shared" si="53"/>
        <v>0.42600000000000016</v>
      </c>
      <c r="M340" s="42">
        <v>2.545</v>
      </c>
      <c r="N340" s="44">
        <v>15</v>
      </c>
      <c r="O340" s="44">
        <v>0</v>
      </c>
      <c r="P340" s="45">
        <f t="shared" si="54"/>
        <v>15</v>
      </c>
      <c r="Q340" s="46">
        <v>979</v>
      </c>
    </row>
    <row r="341" spans="2:17" ht="15.75">
      <c r="B341" s="55">
        <f t="shared" si="55"/>
        <v>301</v>
      </c>
      <c r="C341" s="38" t="s">
        <v>341</v>
      </c>
      <c r="D341" s="39">
        <v>868.654</v>
      </c>
      <c r="E341" s="40">
        <v>10</v>
      </c>
      <c r="F341" s="41">
        <f t="shared" si="52"/>
        <v>86.8654</v>
      </c>
      <c r="G341" s="42">
        <v>3093.1026</v>
      </c>
      <c r="H341" s="42">
        <v>10541.2267</v>
      </c>
      <c r="I341" s="42">
        <v>4422.4723</v>
      </c>
      <c r="J341" s="42">
        <v>290.5085</v>
      </c>
      <c r="K341" s="42">
        <v>792.1369</v>
      </c>
      <c r="L341" s="43">
        <f t="shared" si="53"/>
        <v>50.8433</v>
      </c>
      <c r="M341" s="42">
        <v>741.2936</v>
      </c>
      <c r="N341" s="44">
        <v>15</v>
      </c>
      <c r="O341" s="44">
        <v>0</v>
      </c>
      <c r="P341" s="45">
        <f t="shared" si="54"/>
        <v>15</v>
      </c>
      <c r="Q341" s="46">
        <v>1229</v>
      </c>
    </row>
    <row r="342" spans="2:17" ht="15.75">
      <c r="B342" s="55">
        <f t="shared" si="55"/>
        <v>302</v>
      </c>
      <c r="C342" s="38" t="s">
        <v>342</v>
      </c>
      <c r="D342" s="39">
        <v>10</v>
      </c>
      <c r="E342" s="40">
        <v>10</v>
      </c>
      <c r="F342" s="41">
        <f t="shared" si="52"/>
        <v>1</v>
      </c>
      <c r="G342" s="42"/>
      <c r="H342" s="42"/>
      <c r="I342" s="42"/>
      <c r="J342" s="42"/>
      <c r="K342" s="42"/>
      <c r="L342" s="43">
        <f t="shared" si="53"/>
        <v>0</v>
      </c>
      <c r="M342" s="42"/>
      <c r="N342" s="44"/>
      <c r="O342" s="44"/>
      <c r="P342" s="45">
        <f t="shared" si="54"/>
        <v>0</v>
      </c>
      <c r="Q342" s="46"/>
    </row>
    <row r="343" spans="2:17" ht="15.75">
      <c r="B343" s="55">
        <f t="shared" si="55"/>
        <v>303</v>
      </c>
      <c r="C343" s="38" t="s">
        <v>343</v>
      </c>
      <c r="D343" s="39">
        <v>64.32</v>
      </c>
      <c r="E343" s="40">
        <v>10</v>
      </c>
      <c r="F343" s="41">
        <f t="shared" si="52"/>
        <v>6.4319999999999995</v>
      </c>
      <c r="G343" s="42">
        <v>477.1159</v>
      </c>
      <c r="H343" s="42">
        <v>1765.4583</v>
      </c>
      <c r="I343" s="42">
        <v>1511.1202</v>
      </c>
      <c r="J343" s="42">
        <v>48.6018</v>
      </c>
      <c r="K343" s="42">
        <v>103.943</v>
      </c>
      <c r="L343" s="43">
        <f t="shared" si="53"/>
        <v>16.417999999999992</v>
      </c>
      <c r="M343" s="42">
        <v>87.525</v>
      </c>
      <c r="N343" s="44">
        <v>7.5</v>
      </c>
      <c r="O343" s="44">
        <v>0</v>
      </c>
      <c r="P343" s="45">
        <f t="shared" si="54"/>
        <v>7.5</v>
      </c>
      <c r="Q343" s="46">
        <v>561</v>
      </c>
    </row>
    <row r="344" spans="2:17" ht="15.75">
      <c r="B344" s="55">
        <f t="shared" si="55"/>
        <v>304</v>
      </c>
      <c r="C344" s="38" t="s">
        <v>344</v>
      </c>
      <c r="D344" s="39">
        <v>100</v>
      </c>
      <c r="E344" s="40">
        <v>10</v>
      </c>
      <c r="F344" s="41">
        <f t="shared" si="52"/>
        <v>10</v>
      </c>
      <c r="G344" s="42">
        <v>-107.102</v>
      </c>
      <c r="H344" s="42">
        <v>90.6561</v>
      </c>
      <c r="I344" s="42">
        <v>36.251</v>
      </c>
      <c r="J344" s="42">
        <v>0.033</v>
      </c>
      <c r="K344" s="42">
        <v>7.47</v>
      </c>
      <c r="L344" s="43">
        <f t="shared" si="53"/>
        <v>0.2450000000000001</v>
      </c>
      <c r="M344" s="42">
        <v>7.225</v>
      </c>
      <c r="N344" s="44">
        <v>0</v>
      </c>
      <c r="O344" s="44">
        <v>0</v>
      </c>
      <c r="P344" s="45">
        <f t="shared" si="54"/>
        <v>0</v>
      </c>
      <c r="Q344" s="46">
        <v>515</v>
      </c>
    </row>
    <row r="345" spans="2:17" ht="15.75">
      <c r="B345" s="55">
        <f t="shared" si="55"/>
        <v>305</v>
      </c>
      <c r="C345" s="38" t="s">
        <v>345</v>
      </c>
      <c r="D345" s="39">
        <v>1000</v>
      </c>
      <c r="E345" s="40">
        <v>10</v>
      </c>
      <c r="F345" s="41">
        <f t="shared" si="52"/>
        <v>100</v>
      </c>
      <c r="G345" s="42">
        <v>2367.7</v>
      </c>
      <c r="H345" s="42">
        <v>10056.6622</v>
      </c>
      <c r="I345" s="42">
        <v>5863.1081</v>
      </c>
      <c r="J345" s="42">
        <v>423.3294</v>
      </c>
      <c r="K345" s="42">
        <v>232.6217</v>
      </c>
      <c r="L345" s="43">
        <f t="shared" si="53"/>
        <v>46.3767</v>
      </c>
      <c r="M345" s="42">
        <v>186.245</v>
      </c>
      <c r="N345" s="44">
        <v>0</v>
      </c>
      <c r="O345" s="44">
        <v>0</v>
      </c>
      <c r="P345" s="45">
        <f t="shared" si="54"/>
        <v>0</v>
      </c>
      <c r="Q345" s="46">
        <v>188</v>
      </c>
    </row>
    <row r="346" spans="2:17" ht="15.75">
      <c r="B346" s="55">
        <f t="shared" si="55"/>
        <v>306</v>
      </c>
      <c r="C346" s="38" t="s">
        <v>346</v>
      </c>
      <c r="D346" s="39">
        <v>40</v>
      </c>
      <c r="E346" s="40">
        <v>10</v>
      </c>
      <c r="F346" s="41">
        <f t="shared" si="52"/>
        <v>4</v>
      </c>
      <c r="G346" s="42">
        <v>-182.3431</v>
      </c>
      <c r="H346" s="42">
        <v>615.2955</v>
      </c>
      <c r="I346" s="42">
        <v>49.6122</v>
      </c>
      <c r="J346" s="42">
        <v>5.2235</v>
      </c>
      <c r="K346" s="42">
        <v>-11.891</v>
      </c>
      <c r="L346" s="43">
        <f t="shared" si="53"/>
        <v>0.24799999999999933</v>
      </c>
      <c r="M346" s="42">
        <v>-12.139</v>
      </c>
      <c r="N346" s="44">
        <v>0</v>
      </c>
      <c r="O346" s="44">
        <v>0</v>
      </c>
      <c r="P346" s="45">
        <f t="shared" si="54"/>
        <v>0</v>
      </c>
      <c r="Q346" s="46">
        <v>1038</v>
      </c>
    </row>
    <row r="347" spans="2:17" ht="15.75">
      <c r="B347" s="55">
        <f t="shared" si="55"/>
        <v>307</v>
      </c>
      <c r="C347" s="38" t="s">
        <v>347</v>
      </c>
      <c r="D347" s="39">
        <v>250</v>
      </c>
      <c r="E347" s="40">
        <v>10</v>
      </c>
      <c r="F347" s="41">
        <f t="shared" si="52"/>
        <v>25</v>
      </c>
      <c r="G347" s="42">
        <v>746.3612</v>
      </c>
      <c r="H347" s="42">
        <v>5320.9852</v>
      </c>
      <c r="I347" s="42">
        <v>3349.4067</v>
      </c>
      <c r="J347" s="42">
        <v>129.2351</v>
      </c>
      <c r="K347" s="42">
        <v>180.948</v>
      </c>
      <c r="L347" s="43">
        <f t="shared" si="53"/>
        <v>74.15570000000001</v>
      </c>
      <c r="M347" s="42">
        <v>106.7923</v>
      </c>
      <c r="N347" s="44">
        <v>0</v>
      </c>
      <c r="O347" s="44">
        <v>0</v>
      </c>
      <c r="P347" s="45">
        <f t="shared" si="54"/>
        <v>0</v>
      </c>
      <c r="Q347" s="46">
        <v>1555</v>
      </c>
    </row>
    <row r="348" spans="2:17" ht="15.75">
      <c r="B348" s="55">
        <f t="shared" si="55"/>
        <v>308</v>
      </c>
      <c r="C348" s="38" t="s">
        <v>348</v>
      </c>
      <c r="D348" s="39">
        <v>55.688</v>
      </c>
      <c r="E348" s="40">
        <v>10</v>
      </c>
      <c r="F348" s="41">
        <f t="shared" si="52"/>
        <v>5.5688</v>
      </c>
      <c r="G348" s="42">
        <v>-29.5332</v>
      </c>
      <c r="H348" s="42">
        <v>525.8904</v>
      </c>
      <c r="I348" s="42">
        <v>480.9591</v>
      </c>
      <c r="J348" s="42">
        <v>10.7656</v>
      </c>
      <c r="K348" s="42">
        <v>4.489</v>
      </c>
      <c r="L348" s="43">
        <f t="shared" si="53"/>
        <v>-5.9910000000000005</v>
      </c>
      <c r="M348" s="42">
        <v>10.48</v>
      </c>
      <c r="N348" s="44">
        <v>0</v>
      </c>
      <c r="O348" s="44">
        <v>0</v>
      </c>
      <c r="P348" s="45">
        <f t="shared" si="54"/>
        <v>0</v>
      </c>
      <c r="Q348" s="46">
        <v>1007</v>
      </c>
    </row>
    <row r="349" spans="2:17" ht="15.75">
      <c r="B349" s="55">
        <f t="shared" si="55"/>
        <v>309</v>
      </c>
      <c r="C349" s="38" t="s">
        <v>349</v>
      </c>
      <c r="D349" s="39">
        <v>406.693</v>
      </c>
      <c r="E349" s="40">
        <v>10</v>
      </c>
      <c r="F349" s="41">
        <f t="shared" si="52"/>
        <v>40.6693</v>
      </c>
      <c r="G349" s="42">
        <v>2662.276</v>
      </c>
      <c r="H349" s="42">
        <v>7230.637</v>
      </c>
      <c r="I349" s="42">
        <v>4117.125</v>
      </c>
      <c r="J349" s="42">
        <v>174.984</v>
      </c>
      <c r="K349" s="42">
        <v>126.622</v>
      </c>
      <c r="L349" s="43">
        <f t="shared" si="53"/>
        <v>47</v>
      </c>
      <c r="M349" s="42">
        <v>79.622</v>
      </c>
      <c r="N349" s="44">
        <v>10</v>
      </c>
      <c r="O349" s="44">
        <v>0</v>
      </c>
      <c r="P349" s="45">
        <f t="shared" si="54"/>
        <v>10</v>
      </c>
      <c r="Q349" s="46">
        <v>1954</v>
      </c>
    </row>
    <row r="350" spans="2:17" ht="15.75">
      <c r="B350" s="55">
        <f t="shared" si="55"/>
        <v>310</v>
      </c>
      <c r="C350" s="38" t="s">
        <v>350</v>
      </c>
      <c r="D350" s="39">
        <v>350.759</v>
      </c>
      <c r="E350" s="40">
        <v>10</v>
      </c>
      <c r="F350" s="41">
        <f t="shared" si="52"/>
        <v>35.075900000000004</v>
      </c>
      <c r="G350" s="42">
        <v>1894.2018</v>
      </c>
      <c r="H350" s="42">
        <v>4823.0814</v>
      </c>
      <c r="I350" s="42">
        <v>1220.919</v>
      </c>
      <c r="J350" s="42">
        <v>30.52</v>
      </c>
      <c r="K350" s="42">
        <v>499.801</v>
      </c>
      <c r="L350" s="43">
        <f t="shared" si="53"/>
        <v>13.034999999999968</v>
      </c>
      <c r="M350" s="42">
        <v>486.766</v>
      </c>
      <c r="N350" s="44">
        <v>0</v>
      </c>
      <c r="O350" s="44">
        <v>10</v>
      </c>
      <c r="P350" s="45">
        <f t="shared" si="54"/>
        <v>10</v>
      </c>
      <c r="Q350" s="46"/>
    </row>
    <row r="351" spans="2:17" ht="15.75">
      <c r="B351" s="55">
        <f t="shared" si="55"/>
        <v>311</v>
      </c>
      <c r="C351" s="38" t="s">
        <v>351</v>
      </c>
      <c r="D351" s="39">
        <v>100</v>
      </c>
      <c r="E351" s="40">
        <v>10</v>
      </c>
      <c r="F351" s="41">
        <f t="shared" si="52"/>
        <v>10</v>
      </c>
      <c r="G351" s="42">
        <v>690.4001</v>
      </c>
      <c r="H351" s="42">
        <v>2819.8932</v>
      </c>
      <c r="I351" s="42">
        <v>2339.08</v>
      </c>
      <c r="J351" s="42">
        <v>82.9597</v>
      </c>
      <c r="K351" s="42">
        <v>141.768</v>
      </c>
      <c r="L351" s="43">
        <f t="shared" si="53"/>
        <v>26.340000000000003</v>
      </c>
      <c r="M351" s="42">
        <v>115.428</v>
      </c>
      <c r="N351" s="44">
        <v>7.5</v>
      </c>
      <c r="O351" s="44">
        <v>0</v>
      </c>
      <c r="P351" s="45">
        <f t="shared" si="54"/>
        <v>7.5</v>
      </c>
      <c r="Q351" s="46">
        <v>750</v>
      </c>
    </row>
    <row r="352" spans="2:17" ht="15.75">
      <c r="B352" s="55">
        <f t="shared" si="55"/>
        <v>312</v>
      </c>
      <c r="C352" s="38" t="s">
        <v>352</v>
      </c>
      <c r="D352" s="39">
        <v>20</v>
      </c>
      <c r="E352" s="40">
        <v>10</v>
      </c>
      <c r="F352" s="41">
        <f t="shared" si="52"/>
        <v>2</v>
      </c>
      <c r="G352" s="42">
        <v>-24.1804</v>
      </c>
      <c r="H352" s="42">
        <v>274.6189</v>
      </c>
      <c r="I352" s="42">
        <v>0</v>
      </c>
      <c r="J352" s="42">
        <v>13.2293</v>
      </c>
      <c r="K352" s="42">
        <v>-21.651</v>
      </c>
      <c r="L352" s="43">
        <f t="shared" si="53"/>
        <v>0</v>
      </c>
      <c r="M352" s="42">
        <v>-21.651</v>
      </c>
      <c r="N352" s="44">
        <v>0</v>
      </c>
      <c r="O352" s="44">
        <v>0</v>
      </c>
      <c r="P352" s="45">
        <f t="shared" si="54"/>
        <v>0</v>
      </c>
      <c r="Q352" s="46">
        <v>360</v>
      </c>
    </row>
    <row r="353" spans="2:17" ht="15.75">
      <c r="B353" s="55">
        <f t="shared" si="55"/>
        <v>313</v>
      </c>
      <c r="C353" s="38" t="s">
        <v>353</v>
      </c>
      <c r="D353" s="39">
        <v>12.5</v>
      </c>
      <c r="E353" s="40">
        <v>10</v>
      </c>
      <c r="F353" s="41">
        <f t="shared" si="52"/>
        <v>1.25</v>
      </c>
      <c r="G353" s="42">
        <v>1373.1401</v>
      </c>
      <c r="H353" s="42">
        <v>6834.7946</v>
      </c>
      <c r="I353" s="42">
        <v>5809.6751</v>
      </c>
      <c r="J353" s="42">
        <v>290.2838</v>
      </c>
      <c r="K353" s="42">
        <v>140.1904</v>
      </c>
      <c r="L353" s="43">
        <f t="shared" si="53"/>
        <v>32.000000000000014</v>
      </c>
      <c r="M353" s="42">
        <v>108.1904</v>
      </c>
      <c r="N353" s="44">
        <v>75</v>
      </c>
      <c r="O353" s="44">
        <v>0</v>
      </c>
      <c r="P353" s="45">
        <f t="shared" si="54"/>
        <v>75</v>
      </c>
      <c r="Q353" s="46">
        <v>199</v>
      </c>
    </row>
    <row r="354" spans="2:17" ht="15.75">
      <c r="B354" s="55">
        <f t="shared" si="55"/>
        <v>314</v>
      </c>
      <c r="C354" s="38" t="s">
        <v>354</v>
      </c>
      <c r="D354" s="39">
        <v>326.356</v>
      </c>
      <c r="E354" s="40">
        <v>10</v>
      </c>
      <c r="F354" s="41">
        <f t="shared" si="52"/>
        <v>32.6356</v>
      </c>
      <c r="G354" s="42">
        <v>144.836</v>
      </c>
      <c r="H354" s="42">
        <v>2066.894</v>
      </c>
      <c r="I354" s="42">
        <v>1690.006</v>
      </c>
      <c r="J354" s="42">
        <v>44.714</v>
      </c>
      <c r="K354" s="42">
        <v>-114.286</v>
      </c>
      <c r="L354" s="43">
        <f t="shared" si="53"/>
        <v>-11.564000000000007</v>
      </c>
      <c r="M354" s="42">
        <v>-102.722</v>
      </c>
      <c r="N354" s="44">
        <v>0</v>
      </c>
      <c r="O354" s="44">
        <v>0</v>
      </c>
      <c r="P354" s="45">
        <f t="shared" si="54"/>
        <v>0</v>
      </c>
      <c r="Q354" s="46">
        <v>7217</v>
      </c>
    </row>
    <row r="355" spans="2:17" ht="15.75">
      <c r="B355" s="55">
        <f t="shared" si="55"/>
        <v>315</v>
      </c>
      <c r="C355" s="38" t="s">
        <v>355</v>
      </c>
      <c r="D355" s="39">
        <v>383.325</v>
      </c>
      <c r="E355" s="40">
        <v>10</v>
      </c>
      <c r="F355" s="41">
        <f t="shared" si="52"/>
        <v>38.332499999999996</v>
      </c>
      <c r="G355" s="42">
        <v>2268.749</v>
      </c>
      <c r="H355" s="42">
        <v>9805.293</v>
      </c>
      <c r="I355" s="42">
        <v>5876.261</v>
      </c>
      <c r="J355" s="42">
        <v>236.912</v>
      </c>
      <c r="K355" s="42">
        <v>121.908</v>
      </c>
      <c r="L355" s="43">
        <f t="shared" si="53"/>
        <v>46</v>
      </c>
      <c r="M355" s="42">
        <v>75.908</v>
      </c>
      <c r="N355" s="44">
        <v>0</v>
      </c>
      <c r="O355" s="44">
        <v>10</v>
      </c>
      <c r="P355" s="45">
        <f t="shared" si="54"/>
        <v>10</v>
      </c>
      <c r="Q355" s="46">
        <v>1756</v>
      </c>
    </row>
    <row r="356" spans="2:17" ht="15.75">
      <c r="B356" s="55">
        <f t="shared" si="55"/>
        <v>316</v>
      </c>
      <c r="C356" s="38" t="s">
        <v>356</v>
      </c>
      <c r="D356" s="39">
        <v>12</v>
      </c>
      <c r="E356" s="40">
        <v>10</v>
      </c>
      <c r="F356" s="41">
        <f t="shared" si="52"/>
        <v>1.2</v>
      </c>
      <c r="G356" s="42">
        <v>-112.8899</v>
      </c>
      <c r="H356" s="42">
        <v>100.1346</v>
      </c>
      <c r="I356" s="42">
        <v>0</v>
      </c>
      <c r="J356" s="42">
        <v>0.005</v>
      </c>
      <c r="K356" s="42">
        <v>0.919</v>
      </c>
      <c r="L356" s="43">
        <f t="shared" si="53"/>
        <v>0.29900000000000004</v>
      </c>
      <c r="M356" s="42">
        <v>0.62</v>
      </c>
      <c r="N356" s="44">
        <v>7.5</v>
      </c>
      <c r="O356" s="44">
        <v>0</v>
      </c>
      <c r="P356" s="45">
        <f t="shared" si="54"/>
        <v>7.5</v>
      </c>
      <c r="Q356" s="46">
        <v>1389</v>
      </c>
    </row>
    <row r="357" spans="2:17" ht="15.75">
      <c r="B357" s="55">
        <f t="shared" si="55"/>
        <v>317</v>
      </c>
      <c r="C357" s="38" t="s">
        <v>357</v>
      </c>
      <c r="D357" s="39">
        <v>37.8</v>
      </c>
      <c r="E357" s="40">
        <v>10</v>
      </c>
      <c r="F357" s="41">
        <f t="shared" si="52"/>
        <v>3.78</v>
      </c>
      <c r="G357" s="42">
        <v>-18.0758</v>
      </c>
      <c r="H357" s="42">
        <v>241.8049</v>
      </c>
      <c r="I357" s="42">
        <v>367.6475</v>
      </c>
      <c r="J357" s="42">
        <v>7.239</v>
      </c>
      <c r="K357" s="42">
        <v>18.8</v>
      </c>
      <c r="L357" s="43">
        <f t="shared" si="53"/>
        <v>2.6159999999999997</v>
      </c>
      <c r="M357" s="42">
        <v>16.184</v>
      </c>
      <c r="N357" s="44">
        <v>10</v>
      </c>
      <c r="O357" s="44">
        <v>0</v>
      </c>
      <c r="P357" s="45">
        <f t="shared" si="54"/>
        <v>10</v>
      </c>
      <c r="Q357" s="46">
        <v>630</v>
      </c>
    </row>
    <row r="358" spans="2:17" ht="15.75">
      <c r="B358" s="55">
        <f t="shared" si="55"/>
        <v>318</v>
      </c>
      <c r="C358" s="38" t="s">
        <v>358</v>
      </c>
      <c r="D358" s="39">
        <v>132.716</v>
      </c>
      <c r="E358" s="40">
        <v>10</v>
      </c>
      <c r="F358" s="41">
        <f t="shared" si="52"/>
        <v>13.271600000000001</v>
      </c>
      <c r="G358" s="42">
        <v>-290.4607</v>
      </c>
      <c r="H358" s="42">
        <v>352.5168</v>
      </c>
      <c r="I358" s="42">
        <v>279.5464</v>
      </c>
      <c r="J358" s="42">
        <v>7.6779</v>
      </c>
      <c r="K358" s="42">
        <v>-20.933</v>
      </c>
      <c r="L358" s="43">
        <f t="shared" si="53"/>
        <v>1.4540000000000006</v>
      </c>
      <c r="M358" s="42">
        <v>-22.387</v>
      </c>
      <c r="N358" s="44">
        <v>0</v>
      </c>
      <c r="O358" s="44">
        <v>0</v>
      </c>
      <c r="P358" s="45">
        <f t="shared" si="54"/>
        <v>0</v>
      </c>
      <c r="Q358" s="46">
        <v>302</v>
      </c>
    </row>
    <row r="359" spans="2:17" ht="15.75">
      <c r="B359" s="55">
        <f t="shared" si="55"/>
        <v>319</v>
      </c>
      <c r="C359" s="38" t="s">
        <v>359</v>
      </c>
      <c r="D359" s="39">
        <v>106.2585</v>
      </c>
      <c r="E359" s="40">
        <v>10</v>
      </c>
      <c r="F359" s="41">
        <f t="shared" si="52"/>
        <v>10.62585</v>
      </c>
      <c r="G359" s="42">
        <v>443.358</v>
      </c>
      <c r="H359" s="42">
        <v>1827.2897</v>
      </c>
      <c r="I359" s="42">
        <v>908.4355</v>
      </c>
      <c r="J359" s="42">
        <v>32.3909</v>
      </c>
      <c r="K359" s="42">
        <v>36.91</v>
      </c>
      <c r="L359" s="43">
        <f t="shared" si="53"/>
        <v>15.115999999999996</v>
      </c>
      <c r="M359" s="42">
        <v>21.794</v>
      </c>
      <c r="N359" s="44">
        <v>10</v>
      </c>
      <c r="O359" s="44">
        <v>0</v>
      </c>
      <c r="P359" s="45">
        <f t="shared" si="54"/>
        <v>10</v>
      </c>
      <c r="Q359" s="46">
        <v>929</v>
      </c>
    </row>
    <row r="360" spans="2:17" ht="15.75">
      <c r="B360" s="55">
        <f t="shared" si="55"/>
        <v>320</v>
      </c>
      <c r="C360" s="38" t="s">
        <v>360</v>
      </c>
      <c r="D360" s="39">
        <v>30</v>
      </c>
      <c r="E360" s="40">
        <v>10</v>
      </c>
      <c r="F360" s="41">
        <f t="shared" si="52"/>
        <v>3</v>
      </c>
      <c r="G360" s="42">
        <v>14.796</v>
      </c>
      <c r="H360" s="42">
        <v>57.303</v>
      </c>
      <c r="I360" s="42">
        <v>83.0488</v>
      </c>
      <c r="J360" s="42">
        <v>1.037</v>
      </c>
      <c r="K360" s="42">
        <v>1.805</v>
      </c>
      <c r="L360" s="43">
        <f t="shared" si="53"/>
        <v>0.5999999999999999</v>
      </c>
      <c r="M360" s="42">
        <v>1.205</v>
      </c>
      <c r="N360" s="44">
        <v>0</v>
      </c>
      <c r="O360" s="44">
        <v>0</v>
      </c>
      <c r="P360" s="45">
        <f t="shared" si="54"/>
        <v>0</v>
      </c>
      <c r="Q360" s="46">
        <v>2407</v>
      </c>
    </row>
    <row r="361" spans="2:17" ht="15.75">
      <c r="B361" s="55">
        <f t="shared" si="55"/>
        <v>321</v>
      </c>
      <c r="C361" s="38" t="s">
        <v>361</v>
      </c>
      <c r="D361" s="39">
        <v>96.6</v>
      </c>
      <c r="E361" s="40">
        <v>10</v>
      </c>
      <c r="F361" s="41">
        <f t="shared" si="52"/>
        <v>9.66</v>
      </c>
      <c r="G361" s="42">
        <v>332.6312</v>
      </c>
      <c r="H361" s="42">
        <v>1857.24</v>
      </c>
      <c r="I361" s="42">
        <v>1226.5</v>
      </c>
      <c r="J361" s="42">
        <v>64.5474</v>
      </c>
      <c r="K361" s="42">
        <v>40.615</v>
      </c>
      <c r="L361" s="43">
        <f t="shared" si="53"/>
        <v>10.536000000000001</v>
      </c>
      <c r="M361" s="42">
        <v>30.079</v>
      </c>
      <c r="N361" s="44">
        <v>0</v>
      </c>
      <c r="O361" s="44">
        <v>0</v>
      </c>
      <c r="P361" s="45">
        <f t="shared" si="54"/>
        <v>0</v>
      </c>
      <c r="Q361" s="46">
        <v>982</v>
      </c>
    </row>
    <row r="362" spans="2:17" ht="15.75">
      <c r="B362" s="55">
        <f t="shared" si="55"/>
        <v>322</v>
      </c>
      <c r="C362" s="38" t="s">
        <v>362</v>
      </c>
      <c r="D362" s="39">
        <v>70.169</v>
      </c>
      <c r="E362" s="40">
        <v>10</v>
      </c>
      <c r="F362" s="41">
        <f t="shared" si="52"/>
        <v>7.0169</v>
      </c>
      <c r="G362" s="42">
        <v>-227.1611</v>
      </c>
      <c r="H362" s="42">
        <v>414.4137</v>
      </c>
      <c r="I362" s="42">
        <v>381.7033</v>
      </c>
      <c r="J362" s="42">
        <v>10.2139</v>
      </c>
      <c r="K362" s="42">
        <v>5.129</v>
      </c>
      <c r="L362" s="43">
        <f t="shared" si="53"/>
        <v>1.9199999999999995</v>
      </c>
      <c r="M362" s="42">
        <v>3.209</v>
      </c>
      <c r="N362" s="44">
        <v>0</v>
      </c>
      <c r="O362" s="44">
        <v>0</v>
      </c>
      <c r="P362" s="45">
        <f t="shared" si="54"/>
        <v>0</v>
      </c>
      <c r="Q362" s="46">
        <v>1412</v>
      </c>
    </row>
    <row r="363" spans="2:17" ht="15.75">
      <c r="B363" s="55">
        <f t="shared" si="55"/>
        <v>323</v>
      </c>
      <c r="C363" s="38" t="s">
        <v>363</v>
      </c>
      <c r="D363" s="39">
        <v>85.5</v>
      </c>
      <c r="E363" s="40">
        <v>10</v>
      </c>
      <c r="F363" s="41">
        <f t="shared" si="52"/>
        <v>8.55</v>
      </c>
      <c r="G363" s="42"/>
      <c r="H363" s="42"/>
      <c r="I363" s="42"/>
      <c r="J363" s="42"/>
      <c r="K363" s="42"/>
      <c r="L363" s="43">
        <f t="shared" si="53"/>
        <v>0</v>
      </c>
      <c r="M363" s="42"/>
      <c r="N363" s="44"/>
      <c r="O363" s="44"/>
      <c r="P363" s="45">
        <f t="shared" si="54"/>
        <v>0</v>
      </c>
      <c r="Q363" s="46"/>
    </row>
    <row r="364" spans="2:17" ht="15.75">
      <c r="B364" s="55">
        <f t="shared" si="55"/>
        <v>324</v>
      </c>
      <c r="C364" s="38" t="s">
        <v>364</v>
      </c>
      <c r="D364" s="39">
        <v>12.275</v>
      </c>
      <c r="E364" s="40">
        <v>10</v>
      </c>
      <c r="F364" s="41">
        <f t="shared" si="52"/>
        <v>1.2275</v>
      </c>
      <c r="G364" s="42">
        <v>-11.986</v>
      </c>
      <c r="H364" s="42">
        <v>132.803</v>
      </c>
      <c r="I364" s="42">
        <v>225.168</v>
      </c>
      <c r="J364" s="42">
        <v>1.84</v>
      </c>
      <c r="K364" s="42">
        <v>-3.091</v>
      </c>
      <c r="L364" s="43">
        <f t="shared" si="53"/>
        <v>3.426</v>
      </c>
      <c r="M364" s="42">
        <v>-6.517</v>
      </c>
      <c r="N364" s="44">
        <v>0</v>
      </c>
      <c r="O364" s="44">
        <v>0</v>
      </c>
      <c r="P364" s="45">
        <f t="shared" si="54"/>
        <v>0</v>
      </c>
      <c r="Q364" s="46">
        <v>443</v>
      </c>
    </row>
    <row r="365" spans="2:17" ht="15.75">
      <c r="B365" s="55">
        <f t="shared" si="55"/>
        <v>325</v>
      </c>
      <c r="C365" s="38" t="s">
        <v>365</v>
      </c>
      <c r="D365" s="39">
        <v>288.596</v>
      </c>
      <c r="E365" s="40">
        <v>10</v>
      </c>
      <c r="F365" s="41">
        <f t="shared" si="52"/>
        <v>28.8596</v>
      </c>
      <c r="G365" s="42">
        <v>-989.4276</v>
      </c>
      <c r="H365" s="42">
        <v>4278.0856</v>
      </c>
      <c r="I365" s="42">
        <v>690.1019</v>
      </c>
      <c r="J365" s="42">
        <v>33.4195</v>
      </c>
      <c r="K365" s="42">
        <v>-34.866</v>
      </c>
      <c r="L365" s="43">
        <f t="shared" si="53"/>
        <v>1.286999999999999</v>
      </c>
      <c r="M365" s="42">
        <v>-36.153</v>
      </c>
      <c r="N365" s="44">
        <v>0</v>
      </c>
      <c r="O365" s="44">
        <v>0</v>
      </c>
      <c r="P365" s="45">
        <f t="shared" si="54"/>
        <v>0</v>
      </c>
      <c r="Q365" s="46">
        <v>2064</v>
      </c>
    </row>
    <row r="366" spans="2:17" ht="15.75">
      <c r="B366" s="55">
        <f t="shared" si="55"/>
        <v>326</v>
      </c>
      <c r="C366" s="38" t="s">
        <v>366</v>
      </c>
      <c r="D366" s="39">
        <v>962.158</v>
      </c>
      <c r="E366" s="40">
        <v>10</v>
      </c>
      <c r="F366" s="41">
        <f t="shared" si="52"/>
        <v>96.2158</v>
      </c>
      <c r="G366" s="42">
        <v>3798.952</v>
      </c>
      <c r="H366" s="42">
        <v>8815.656</v>
      </c>
      <c r="I366" s="42">
        <v>4584.952</v>
      </c>
      <c r="J366" s="42">
        <v>173.206</v>
      </c>
      <c r="K366" s="42">
        <v>147.598</v>
      </c>
      <c r="L366" s="43">
        <f t="shared" si="53"/>
        <v>59.07100000000001</v>
      </c>
      <c r="M366" s="42">
        <v>88.527</v>
      </c>
      <c r="N366" s="44">
        <v>0</v>
      </c>
      <c r="O366" s="44">
        <v>10</v>
      </c>
      <c r="P366" s="45">
        <f t="shared" si="54"/>
        <v>10</v>
      </c>
      <c r="Q366" s="46">
        <v>5120</v>
      </c>
    </row>
    <row r="367" spans="2:17" ht="15.75">
      <c r="B367" s="55">
        <f t="shared" si="55"/>
        <v>327</v>
      </c>
      <c r="C367" s="38" t="s">
        <v>367</v>
      </c>
      <c r="D367" s="39">
        <v>40</v>
      </c>
      <c r="E367" s="40">
        <v>10</v>
      </c>
      <c r="F367" s="41">
        <f t="shared" si="52"/>
        <v>4</v>
      </c>
      <c r="G367" s="42">
        <v>-54.6756</v>
      </c>
      <c r="H367" s="42">
        <v>92.8811</v>
      </c>
      <c r="I367" s="42">
        <v>29.3202</v>
      </c>
      <c r="J367" s="42">
        <v>0.0418</v>
      </c>
      <c r="K367" s="42">
        <v>-10.5228</v>
      </c>
      <c r="L367" s="43">
        <f t="shared" si="53"/>
        <v>-0.9907000000000004</v>
      </c>
      <c r="M367" s="42">
        <v>-9.5321</v>
      </c>
      <c r="N367" s="44">
        <v>0</v>
      </c>
      <c r="O367" s="44">
        <v>0</v>
      </c>
      <c r="P367" s="45">
        <f t="shared" si="54"/>
        <v>0</v>
      </c>
      <c r="Q367" s="46">
        <v>396</v>
      </c>
    </row>
    <row r="368" spans="2:17" ht="15.75">
      <c r="B368" s="55">
        <f t="shared" si="55"/>
        <v>328</v>
      </c>
      <c r="C368" s="38" t="s">
        <v>368</v>
      </c>
      <c r="D368" s="39">
        <v>99.7398</v>
      </c>
      <c r="E368" s="40">
        <v>10</v>
      </c>
      <c r="F368" s="41">
        <f t="shared" si="52"/>
        <v>9.973980000000001</v>
      </c>
      <c r="G368" s="42">
        <v>1318.3631</v>
      </c>
      <c r="H368" s="42">
        <v>2591.3717</v>
      </c>
      <c r="I368" s="42">
        <v>2878.13</v>
      </c>
      <c r="J368" s="42">
        <v>57.811</v>
      </c>
      <c r="K368" s="42">
        <v>187.1303</v>
      </c>
      <c r="L368" s="43">
        <f t="shared" si="53"/>
        <v>36.2097</v>
      </c>
      <c r="M368" s="42">
        <v>150.9206</v>
      </c>
      <c r="N368" s="44">
        <v>40</v>
      </c>
      <c r="O368" s="44">
        <v>0</v>
      </c>
      <c r="P368" s="45">
        <f t="shared" si="54"/>
        <v>40</v>
      </c>
      <c r="Q368" s="46">
        <v>244</v>
      </c>
    </row>
    <row r="369" spans="2:17" ht="15.75">
      <c r="B369" s="55">
        <f t="shared" si="55"/>
        <v>329</v>
      </c>
      <c r="C369" s="38" t="s">
        <v>369</v>
      </c>
      <c r="D369" s="39">
        <v>300</v>
      </c>
      <c r="E369" s="40">
        <v>10</v>
      </c>
      <c r="F369" s="41">
        <f aca="true" t="shared" si="56" ref="F369:F393">+D369/E369</f>
        <v>30</v>
      </c>
      <c r="G369" s="42">
        <v>1416.506</v>
      </c>
      <c r="H369" s="42">
        <v>5859.09</v>
      </c>
      <c r="I369" s="42">
        <v>3163.252</v>
      </c>
      <c r="J369" s="42">
        <v>154.904</v>
      </c>
      <c r="K369" s="42">
        <v>130.16</v>
      </c>
      <c r="L369" s="43">
        <f aca="true" t="shared" si="57" ref="L369:L393">+K369-M369</f>
        <v>23.863</v>
      </c>
      <c r="M369" s="42">
        <v>106.297</v>
      </c>
      <c r="N369" s="44">
        <v>10</v>
      </c>
      <c r="O369" s="44">
        <v>0</v>
      </c>
      <c r="P369" s="45">
        <f aca="true" t="shared" si="58" ref="P369:P393">SUM(N369:O369)</f>
        <v>10</v>
      </c>
      <c r="Q369" s="46">
        <v>1679</v>
      </c>
    </row>
    <row r="370" spans="2:17" ht="15.75">
      <c r="B370" s="55">
        <f aca="true" t="shared" si="59" ref="B370:B393">+B369+1</f>
        <v>330</v>
      </c>
      <c r="C370" s="38" t="s">
        <v>370</v>
      </c>
      <c r="D370" s="39">
        <v>221.052</v>
      </c>
      <c r="E370" s="40">
        <v>10</v>
      </c>
      <c r="F370" s="41">
        <f t="shared" si="56"/>
        <v>22.1052</v>
      </c>
      <c r="G370" s="42">
        <v>76.962</v>
      </c>
      <c r="H370" s="42">
        <v>1155.051</v>
      </c>
      <c r="I370" s="42">
        <v>697.292</v>
      </c>
      <c r="J370" s="42">
        <v>46.677</v>
      </c>
      <c r="K370" s="42">
        <v>-30.398</v>
      </c>
      <c r="L370" s="43">
        <f t="shared" si="57"/>
        <v>-10.283000000000001</v>
      </c>
      <c r="M370" s="42">
        <v>-20.115</v>
      </c>
      <c r="N370" s="44">
        <v>0</v>
      </c>
      <c r="O370" s="44">
        <v>0</v>
      </c>
      <c r="P370" s="45">
        <f t="shared" si="58"/>
        <v>0</v>
      </c>
      <c r="Q370" s="46">
        <v>2272</v>
      </c>
    </row>
    <row r="371" spans="2:17" ht="15.75">
      <c r="B371" s="55">
        <f t="shared" si="59"/>
        <v>331</v>
      </c>
      <c r="C371" s="38" t="s">
        <v>371</v>
      </c>
      <c r="D371" s="39">
        <v>37.5</v>
      </c>
      <c r="E371" s="40">
        <v>10</v>
      </c>
      <c r="F371" s="41">
        <f t="shared" si="56"/>
        <v>3.75</v>
      </c>
      <c r="G371" s="42"/>
      <c r="H371" s="42"/>
      <c r="I371" s="42"/>
      <c r="J371" s="42"/>
      <c r="K371" s="42"/>
      <c r="L371" s="43">
        <f t="shared" si="57"/>
        <v>0</v>
      </c>
      <c r="M371" s="42"/>
      <c r="N371" s="44"/>
      <c r="O371" s="44"/>
      <c r="P371" s="45">
        <f t="shared" si="58"/>
        <v>0</v>
      </c>
      <c r="Q371" s="46"/>
    </row>
    <row r="372" spans="2:17" ht="15.75">
      <c r="B372" s="55">
        <f t="shared" si="59"/>
        <v>332</v>
      </c>
      <c r="C372" s="38" t="s">
        <v>372</v>
      </c>
      <c r="D372" s="39">
        <v>188.892</v>
      </c>
      <c r="E372" s="40">
        <v>10</v>
      </c>
      <c r="F372" s="41">
        <f t="shared" si="56"/>
        <v>18.8892</v>
      </c>
      <c r="G372" s="42">
        <v>153.915</v>
      </c>
      <c r="H372" s="42">
        <v>2167.982</v>
      </c>
      <c r="I372" s="42">
        <v>718.377</v>
      </c>
      <c r="J372" s="42">
        <v>34.339</v>
      </c>
      <c r="K372" s="42">
        <v>0.44</v>
      </c>
      <c r="L372" s="43">
        <f t="shared" si="57"/>
        <v>3.151</v>
      </c>
      <c r="M372" s="42">
        <v>-2.711</v>
      </c>
      <c r="N372" s="44">
        <v>0</v>
      </c>
      <c r="O372" s="44">
        <v>0</v>
      </c>
      <c r="P372" s="45">
        <f t="shared" si="58"/>
        <v>0</v>
      </c>
      <c r="Q372" s="46">
        <v>2166</v>
      </c>
    </row>
    <row r="373" spans="2:17" ht="15.75">
      <c r="B373" s="55">
        <f t="shared" si="59"/>
        <v>333</v>
      </c>
      <c r="C373" s="38" t="s">
        <v>373</v>
      </c>
      <c r="D373" s="39">
        <v>27</v>
      </c>
      <c r="E373" s="40">
        <v>10</v>
      </c>
      <c r="F373" s="41">
        <f t="shared" si="56"/>
        <v>2.7</v>
      </c>
      <c r="G373" s="42"/>
      <c r="H373" s="42"/>
      <c r="I373" s="42"/>
      <c r="J373" s="42"/>
      <c r="K373" s="42">
        <v>-31.822</v>
      </c>
      <c r="L373" s="43">
        <f t="shared" si="57"/>
        <v>0.20800000000000196</v>
      </c>
      <c r="M373" s="42">
        <v>-32.03</v>
      </c>
      <c r="N373" s="44">
        <v>0</v>
      </c>
      <c r="O373" s="44">
        <v>0</v>
      </c>
      <c r="P373" s="45">
        <f t="shared" si="58"/>
        <v>0</v>
      </c>
      <c r="Q373" s="46"/>
    </row>
    <row r="374" spans="2:17" ht="15.75">
      <c r="B374" s="55">
        <f t="shared" si="59"/>
        <v>334</v>
      </c>
      <c r="C374" s="38" t="s">
        <v>374</v>
      </c>
      <c r="D374" s="39">
        <v>242</v>
      </c>
      <c r="E374" s="40">
        <v>10</v>
      </c>
      <c r="F374" s="41">
        <f t="shared" si="56"/>
        <v>24.2</v>
      </c>
      <c r="G374" s="42">
        <v>345.2401</v>
      </c>
      <c r="H374" s="42">
        <v>3318.9608</v>
      </c>
      <c r="I374" s="42">
        <v>1111.7204</v>
      </c>
      <c r="J374" s="42">
        <v>169.2134</v>
      </c>
      <c r="K374" s="42">
        <v>-45.408</v>
      </c>
      <c r="L374" s="43">
        <f t="shared" si="57"/>
        <v>6.859000000000002</v>
      </c>
      <c r="M374" s="42">
        <v>-52.267</v>
      </c>
      <c r="N374" s="44">
        <v>0</v>
      </c>
      <c r="O374" s="44">
        <v>0</v>
      </c>
      <c r="P374" s="45">
        <f t="shared" si="58"/>
        <v>0</v>
      </c>
      <c r="Q374" s="46">
        <v>346</v>
      </c>
    </row>
    <row r="375" spans="2:17" ht="15.75">
      <c r="B375" s="55">
        <f t="shared" si="59"/>
        <v>335</v>
      </c>
      <c r="C375" s="38" t="s">
        <v>375</v>
      </c>
      <c r="D375" s="39">
        <v>683.645</v>
      </c>
      <c r="E375" s="40">
        <v>10</v>
      </c>
      <c r="F375" s="41">
        <f t="shared" si="56"/>
        <v>68.36449999999999</v>
      </c>
      <c r="G375" s="42">
        <v>2676.1904</v>
      </c>
      <c r="H375" s="42">
        <v>8247.5833</v>
      </c>
      <c r="I375" s="42">
        <v>5454.2314</v>
      </c>
      <c r="J375" s="42">
        <v>187.8988</v>
      </c>
      <c r="K375" s="42">
        <v>759.944</v>
      </c>
      <c r="L375" s="43">
        <f t="shared" si="57"/>
        <v>37.541999999999916</v>
      </c>
      <c r="M375" s="42">
        <v>722.402</v>
      </c>
      <c r="N375" s="44">
        <v>20</v>
      </c>
      <c r="O375" s="44">
        <v>60</v>
      </c>
      <c r="P375" s="45">
        <f t="shared" si="58"/>
        <v>80</v>
      </c>
      <c r="Q375" s="46">
        <v>5530</v>
      </c>
    </row>
    <row r="376" spans="2:17" ht="15.75">
      <c r="B376" s="55">
        <f t="shared" si="59"/>
        <v>336</v>
      </c>
      <c r="C376" s="38" t="s">
        <v>376</v>
      </c>
      <c r="D376" s="39">
        <v>1452.597</v>
      </c>
      <c r="E376" s="40">
        <v>10</v>
      </c>
      <c r="F376" s="41">
        <f t="shared" si="56"/>
        <v>145.2597</v>
      </c>
      <c r="G376" s="42">
        <v>11921.358</v>
      </c>
      <c r="H376" s="42">
        <v>21032.846</v>
      </c>
      <c r="I376" s="42">
        <v>11374.63</v>
      </c>
      <c r="J376" s="42">
        <v>407.696</v>
      </c>
      <c r="K376" s="42">
        <v>1671.465</v>
      </c>
      <c r="L376" s="43">
        <f t="shared" si="57"/>
        <v>166</v>
      </c>
      <c r="M376" s="42">
        <v>1505.465</v>
      </c>
      <c r="N376" s="44">
        <v>25</v>
      </c>
      <c r="O376" s="44">
        <v>0</v>
      </c>
      <c r="P376" s="45">
        <f t="shared" si="58"/>
        <v>25</v>
      </c>
      <c r="Q376" s="46">
        <v>13153</v>
      </c>
    </row>
    <row r="377" spans="2:17" ht="15.75">
      <c r="B377" s="55">
        <f t="shared" si="59"/>
        <v>337</v>
      </c>
      <c r="C377" s="38" t="s">
        <v>377</v>
      </c>
      <c r="D377" s="39">
        <v>105</v>
      </c>
      <c r="E377" s="40">
        <v>10</v>
      </c>
      <c r="F377" s="41">
        <f t="shared" si="56"/>
        <v>10.5</v>
      </c>
      <c r="G377" s="42">
        <v>333.6936</v>
      </c>
      <c r="H377" s="42">
        <v>1719.8821</v>
      </c>
      <c r="I377" s="42">
        <v>1001.0064</v>
      </c>
      <c r="J377" s="42">
        <v>69.8476</v>
      </c>
      <c r="K377" s="42">
        <v>30.172</v>
      </c>
      <c r="L377" s="43">
        <f t="shared" si="57"/>
        <v>6.234999999999999</v>
      </c>
      <c r="M377" s="42">
        <v>23.937</v>
      </c>
      <c r="N377" s="44">
        <v>0</v>
      </c>
      <c r="O377" s="44">
        <v>5</v>
      </c>
      <c r="P377" s="45">
        <f t="shared" si="58"/>
        <v>5</v>
      </c>
      <c r="Q377" s="46">
        <v>1470</v>
      </c>
    </row>
    <row r="378" spans="2:17" ht="15.75">
      <c r="B378" s="55">
        <f t="shared" si="59"/>
        <v>338</v>
      </c>
      <c r="C378" s="38" t="s">
        <v>378</v>
      </c>
      <c r="D378" s="39">
        <v>31.25</v>
      </c>
      <c r="E378" s="40">
        <v>10</v>
      </c>
      <c r="F378" s="41">
        <f t="shared" si="56"/>
        <v>3.125</v>
      </c>
      <c r="G378" s="42">
        <v>485.3055</v>
      </c>
      <c r="H378" s="42">
        <v>4389.7781</v>
      </c>
      <c r="I378" s="42">
        <v>2739.1616</v>
      </c>
      <c r="J378" s="42">
        <v>137.1482</v>
      </c>
      <c r="K378" s="42">
        <v>113.702</v>
      </c>
      <c r="L378" s="43">
        <f t="shared" si="57"/>
        <v>28.197999999999993</v>
      </c>
      <c r="M378" s="42">
        <v>85.504</v>
      </c>
      <c r="N378" s="44">
        <v>15</v>
      </c>
      <c r="O378" s="44">
        <v>0</v>
      </c>
      <c r="P378" s="45">
        <f t="shared" si="58"/>
        <v>15</v>
      </c>
      <c r="Q378" s="46">
        <v>196</v>
      </c>
    </row>
    <row r="379" spans="2:17" ht="15.75">
      <c r="B379" s="55">
        <f t="shared" si="59"/>
        <v>339</v>
      </c>
      <c r="C379" s="38" t="s">
        <v>379</v>
      </c>
      <c r="D379" s="39">
        <v>12</v>
      </c>
      <c r="E379" s="40">
        <v>10</v>
      </c>
      <c r="F379" s="41">
        <f t="shared" si="56"/>
        <v>1.2</v>
      </c>
      <c r="G379" s="42"/>
      <c r="H379" s="42"/>
      <c r="I379" s="42"/>
      <c r="J379" s="42"/>
      <c r="K379" s="42"/>
      <c r="L379" s="43">
        <f t="shared" si="57"/>
        <v>0</v>
      </c>
      <c r="M379" s="42"/>
      <c r="N379" s="44"/>
      <c r="O379" s="44"/>
      <c r="P379" s="45">
        <f t="shared" si="58"/>
        <v>0</v>
      </c>
      <c r="Q379" s="46"/>
    </row>
    <row r="380" spans="2:17" ht="15.75">
      <c r="B380" s="55">
        <f t="shared" si="59"/>
        <v>340</v>
      </c>
      <c r="C380" s="38" t="s">
        <v>380</v>
      </c>
      <c r="D380" s="39">
        <v>212.926</v>
      </c>
      <c r="E380" s="40">
        <v>10</v>
      </c>
      <c r="F380" s="41">
        <f t="shared" si="56"/>
        <v>21.2926</v>
      </c>
      <c r="G380" s="42">
        <v>242.8668</v>
      </c>
      <c r="H380" s="42">
        <v>1244.3279</v>
      </c>
      <c r="I380" s="42">
        <v>462.9755</v>
      </c>
      <c r="J380" s="42">
        <v>9.9109</v>
      </c>
      <c r="K380" s="42">
        <v>47.9951</v>
      </c>
      <c r="L380" s="43">
        <f t="shared" si="57"/>
        <v>2.3149000000000015</v>
      </c>
      <c r="M380" s="42">
        <v>45.6802</v>
      </c>
      <c r="N380" s="44">
        <v>0</v>
      </c>
      <c r="O380" s="44">
        <v>0</v>
      </c>
      <c r="P380" s="45">
        <f t="shared" si="58"/>
        <v>0</v>
      </c>
      <c r="Q380" s="46">
        <v>961</v>
      </c>
    </row>
    <row r="381" spans="2:17" ht="15.75">
      <c r="B381" s="55">
        <f t="shared" si="59"/>
        <v>341</v>
      </c>
      <c r="C381" s="38" t="s">
        <v>381</v>
      </c>
      <c r="D381" s="39">
        <v>246.488</v>
      </c>
      <c r="E381" s="40">
        <v>10</v>
      </c>
      <c r="F381" s="41">
        <f t="shared" si="56"/>
        <v>24.6488</v>
      </c>
      <c r="G381" s="42">
        <v>738.1902</v>
      </c>
      <c r="H381" s="42">
        <v>3392.7632</v>
      </c>
      <c r="I381" s="42">
        <v>2061.6719</v>
      </c>
      <c r="J381" s="42">
        <v>93.1579</v>
      </c>
      <c r="K381" s="42">
        <v>111.766</v>
      </c>
      <c r="L381" s="43">
        <f t="shared" si="57"/>
        <v>15.789000000000001</v>
      </c>
      <c r="M381" s="42">
        <v>95.977</v>
      </c>
      <c r="N381" s="44">
        <v>10</v>
      </c>
      <c r="O381" s="44">
        <v>10</v>
      </c>
      <c r="P381" s="45">
        <f t="shared" si="58"/>
        <v>20</v>
      </c>
      <c r="Q381" s="46">
        <v>1823</v>
      </c>
    </row>
    <row r="382" spans="2:17" ht="15.75">
      <c r="B382" s="55">
        <f t="shared" si="59"/>
        <v>342</v>
      </c>
      <c r="C382" s="38" t="s">
        <v>382</v>
      </c>
      <c r="D382" s="39">
        <v>40</v>
      </c>
      <c r="E382" s="40">
        <v>10</v>
      </c>
      <c r="F382" s="41">
        <f t="shared" si="56"/>
        <v>4</v>
      </c>
      <c r="G382" s="42">
        <v>37.3627</v>
      </c>
      <c r="H382" s="42">
        <v>64.1245</v>
      </c>
      <c r="I382" s="42">
        <v>182.9997</v>
      </c>
      <c r="J382" s="42">
        <v>1.2434</v>
      </c>
      <c r="K382" s="42">
        <v>5.578</v>
      </c>
      <c r="L382" s="43">
        <f t="shared" si="57"/>
        <v>1.3479999999999999</v>
      </c>
      <c r="M382" s="42">
        <v>4.23</v>
      </c>
      <c r="N382" s="44">
        <v>0</v>
      </c>
      <c r="O382" s="44">
        <v>0</v>
      </c>
      <c r="P382" s="45">
        <f t="shared" si="58"/>
        <v>0</v>
      </c>
      <c r="Q382" s="46"/>
    </row>
    <row r="383" spans="2:17" ht="15.75">
      <c r="B383" s="55">
        <f t="shared" si="59"/>
        <v>343</v>
      </c>
      <c r="C383" s="38" t="s">
        <v>383</v>
      </c>
      <c r="D383" s="39">
        <v>175</v>
      </c>
      <c r="E383" s="40">
        <v>10</v>
      </c>
      <c r="F383" s="41">
        <f t="shared" si="56"/>
        <v>17.5</v>
      </c>
      <c r="G383" s="42">
        <v>2878.0118</v>
      </c>
      <c r="H383" s="42">
        <v>5717.0213</v>
      </c>
      <c r="I383" s="42">
        <v>3123.0096</v>
      </c>
      <c r="J383" s="42">
        <v>113.4383</v>
      </c>
      <c r="K383" s="42">
        <v>281.593</v>
      </c>
      <c r="L383" s="43">
        <f t="shared" si="57"/>
        <v>60.36500000000001</v>
      </c>
      <c r="M383" s="42">
        <v>221.228</v>
      </c>
      <c r="N383" s="44">
        <v>17.5</v>
      </c>
      <c r="O383" s="44">
        <v>0</v>
      </c>
      <c r="P383" s="45">
        <f t="shared" si="58"/>
        <v>17.5</v>
      </c>
      <c r="Q383" s="46">
        <v>719</v>
      </c>
    </row>
    <row r="384" spans="2:17" ht="15.75">
      <c r="B384" s="55">
        <f t="shared" si="59"/>
        <v>344</v>
      </c>
      <c r="C384" s="38" t="s">
        <v>384</v>
      </c>
      <c r="D384" s="39">
        <v>200.831</v>
      </c>
      <c r="E384" s="40">
        <v>10</v>
      </c>
      <c r="F384" s="41">
        <f t="shared" si="56"/>
        <v>20.083099999999998</v>
      </c>
      <c r="G384" s="42">
        <v>2797.1146</v>
      </c>
      <c r="H384" s="42">
        <v>7317.9218</v>
      </c>
      <c r="I384" s="42">
        <v>5338.8101</v>
      </c>
      <c r="J384" s="42">
        <v>174.9234</v>
      </c>
      <c r="K384" s="42">
        <v>381.673</v>
      </c>
      <c r="L384" s="43">
        <f t="shared" si="57"/>
        <v>92.89999999999998</v>
      </c>
      <c r="M384" s="42">
        <v>288.773</v>
      </c>
      <c r="N384" s="44">
        <v>15</v>
      </c>
      <c r="O384" s="44">
        <v>0</v>
      </c>
      <c r="P384" s="45">
        <f t="shared" si="58"/>
        <v>15</v>
      </c>
      <c r="Q384" s="46">
        <v>426</v>
      </c>
    </row>
    <row r="385" spans="2:17" ht="15.75">
      <c r="B385" s="55">
        <f t="shared" si="59"/>
        <v>345</v>
      </c>
      <c r="C385" s="38" t="s">
        <v>385</v>
      </c>
      <c r="D385" s="39">
        <v>119.7</v>
      </c>
      <c r="E385" s="40">
        <v>10</v>
      </c>
      <c r="F385" s="41">
        <f t="shared" si="56"/>
        <v>11.97</v>
      </c>
      <c r="G385" s="42"/>
      <c r="H385" s="42"/>
      <c r="I385" s="42"/>
      <c r="J385" s="42"/>
      <c r="K385" s="42"/>
      <c r="L385" s="43">
        <f t="shared" si="57"/>
        <v>0</v>
      </c>
      <c r="M385" s="42"/>
      <c r="N385" s="44"/>
      <c r="O385" s="44"/>
      <c r="P385" s="45">
        <f t="shared" si="58"/>
        <v>0</v>
      </c>
      <c r="Q385" s="46"/>
    </row>
    <row r="386" spans="2:17" ht="15.75">
      <c r="B386" s="55">
        <f t="shared" si="59"/>
        <v>346</v>
      </c>
      <c r="C386" s="38" t="s">
        <v>386</v>
      </c>
      <c r="D386" s="39">
        <v>86.4</v>
      </c>
      <c r="E386" s="40">
        <v>10</v>
      </c>
      <c r="F386" s="41">
        <f t="shared" si="56"/>
        <v>8.64</v>
      </c>
      <c r="G386" s="42">
        <v>508.914</v>
      </c>
      <c r="H386" s="42">
        <v>1098.722</v>
      </c>
      <c r="I386" s="42">
        <v>973.996</v>
      </c>
      <c r="J386" s="42">
        <v>24.802</v>
      </c>
      <c r="K386" s="42">
        <v>76.051</v>
      </c>
      <c r="L386" s="43">
        <f t="shared" si="57"/>
        <v>5.924000000000007</v>
      </c>
      <c r="M386" s="42">
        <v>70.127</v>
      </c>
      <c r="N386" s="44">
        <v>17.5</v>
      </c>
      <c r="O386" s="44">
        <v>0</v>
      </c>
      <c r="P386" s="45">
        <f t="shared" si="58"/>
        <v>17.5</v>
      </c>
      <c r="Q386" s="46">
        <v>1073</v>
      </c>
    </row>
    <row r="387" spans="2:17" ht="15.75">
      <c r="B387" s="55">
        <f t="shared" si="59"/>
        <v>347</v>
      </c>
      <c r="C387" s="38" t="s">
        <v>387</v>
      </c>
      <c r="D387" s="39">
        <v>180</v>
      </c>
      <c r="E387" s="40">
        <v>10</v>
      </c>
      <c r="F387" s="41">
        <f t="shared" si="56"/>
        <v>18</v>
      </c>
      <c r="G387" s="42">
        <v>1064.033</v>
      </c>
      <c r="H387" s="42">
        <v>2636.44</v>
      </c>
      <c r="I387" s="42">
        <v>2373.291</v>
      </c>
      <c r="J387" s="42">
        <v>67.368</v>
      </c>
      <c r="K387" s="42">
        <v>176.363</v>
      </c>
      <c r="L387" s="43">
        <f t="shared" si="57"/>
        <v>15.342000000000013</v>
      </c>
      <c r="M387" s="42">
        <v>161.021</v>
      </c>
      <c r="N387" s="44">
        <v>20</v>
      </c>
      <c r="O387" s="44">
        <v>0</v>
      </c>
      <c r="P387" s="45">
        <f t="shared" si="58"/>
        <v>20</v>
      </c>
      <c r="Q387" s="46">
        <v>733</v>
      </c>
    </row>
    <row r="388" spans="2:17" ht="15.75">
      <c r="B388" s="55">
        <f t="shared" si="59"/>
        <v>348</v>
      </c>
      <c r="C388" s="38" t="s">
        <v>388</v>
      </c>
      <c r="D388" s="39">
        <v>334.42</v>
      </c>
      <c r="E388" s="40">
        <v>10</v>
      </c>
      <c r="F388" s="41">
        <f t="shared" si="56"/>
        <v>33.442</v>
      </c>
      <c r="G388" s="42">
        <v>-431.6588</v>
      </c>
      <c r="H388" s="42">
        <v>1907.2326</v>
      </c>
      <c r="I388" s="42">
        <v>1081.8807</v>
      </c>
      <c r="J388" s="42">
        <v>62.9039</v>
      </c>
      <c r="K388" s="42">
        <v>-160.452</v>
      </c>
      <c r="L388" s="43">
        <f t="shared" si="57"/>
        <v>11.927999999999997</v>
      </c>
      <c r="M388" s="42">
        <v>-172.38</v>
      </c>
      <c r="N388" s="44">
        <v>0</v>
      </c>
      <c r="O388" s="44">
        <v>0</v>
      </c>
      <c r="P388" s="45">
        <f t="shared" si="58"/>
        <v>0</v>
      </c>
      <c r="Q388" s="46">
        <v>4625</v>
      </c>
    </row>
    <row r="389" spans="2:17" ht="15.75">
      <c r="B389" s="55">
        <f t="shared" si="59"/>
        <v>349</v>
      </c>
      <c r="C389" s="38" t="s">
        <v>389</v>
      </c>
      <c r="D389" s="39">
        <v>121.5</v>
      </c>
      <c r="E389" s="40">
        <v>10</v>
      </c>
      <c r="F389" s="41">
        <f t="shared" si="56"/>
        <v>12.15</v>
      </c>
      <c r="G389" s="42"/>
      <c r="H389" s="42"/>
      <c r="I389" s="42"/>
      <c r="J389" s="42"/>
      <c r="K389" s="42"/>
      <c r="L389" s="43">
        <f t="shared" si="57"/>
        <v>0</v>
      </c>
      <c r="M389" s="42"/>
      <c r="N389" s="44"/>
      <c r="O389" s="44"/>
      <c r="P389" s="45">
        <f t="shared" si="58"/>
        <v>0</v>
      </c>
      <c r="Q389" s="46"/>
    </row>
    <row r="390" spans="2:17" ht="15.75">
      <c r="B390" s="55">
        <f t="shared" si="59"/>
        <v>350</v>
      </c>
      <c r="C390" s="38" t="s">
        <v>390</v>
      </c>
      <c r="D390" s="39">
        <v>170</v>
      </c>
      <c r="E390" s="40">
        <v>10</v>
      </c>
      <c r="F390" s="41">
        <f t="shared" si="56"/>
        <v>17</v>
      </c>
      <c r="G390" s="42">
        <v>532.9905</v>
      </c>
      <c r="H390" s="42">
        <v>2118.8188</v>
      </c>
      <c r="I390" s="42">
        <v>1384.2116</v>
      </c>
      <c r="J390" s="42">
        <v>13.2043</v>
      </c>
      <c r="K390" s="42">
        <v>12.674</v>
      </c>
      <c r="L390" s="43">
        <f t="shared" si="57"/>
        <v>9.809999999999999</v>
      </c>
      <c r="M390" s="42">
        <v>2.864</v>
      </c>
      <c r="N390" s="44">
        <v>0</v>
      </c>
      <c r="O390" s="44">
        <v>0</v>
      </c>
      <c r="P390" s="45">
        <f t="shared" si="58"/>
        <v>0</v>
      </c>
      <c r="Q390" s="46">
        <v>406</v>
      </c>
    </row>
    <row r="391" spans="2:17" ht="15.75">
      <c r="B391" s="55">
        <f t="shared" si="59"/>
        <v>351</v>
      </c>
      <c r="C391" s="38" t="s">
        <v>391</v>
      </c>
      <c r="D391" s="39">
        <v>37.263</v>
      </c>
      <c r="E391" s="40">
        <v>10</v>
      </c>
      <c r="F391" s="41">
        <f t="shared" si="56"/>
        <v>3.7262999999999997</v>
      </c>
      <c r="G391" s="42"/>
      <c r="H391" s="42"/>
      <c r="I391" s="42"/>
      <c r="J391" s="42"/>
      <c r="K391" s="42"/>
      <c r="L391" s="43">
        <f t="shared" si="57"/>
        <v>0</v>
      </c>
      <c r="M391" s="42"/>
      <c r="N391" s="44"/>
      <c r="O391" s="44"/>
      <c r="P391" s="45">
        <f t="shared" si="58"/>
        <v>0</v>
      </c>
      <c r="Q391" s="46"/>
    </row>
    <row r="392" spans="2:17" ht="15.75">
      <c r="B392" s="55">
        <f t="shared" si="59"/>
        <v>352</v>
      </c>
      <c r="C392" s="38" t="s">
        <v>392</v>
      </c>
      <c r="D392" s="39">
        <v>98.6</v>
      </c>
      <c r="E392" s="40">
        <v>10</v>
      </c>
      <c r="F392" s="41">
        <f t="shared" si="56"/>
        <v>9.86</v>
      </c>
      <c r="G392" s="42">
        <v>-36.1843</v>
      </c>
      <c r="H392" s="42">
        <v>154</v>
      </c>
      <c r="I392" s="42">
        <v>29.8187</v>
      </c>
      <c r="J392" s="42">
        <v>2.1533</v>
      </c>
      <c r="K392" s="42">
        <v>25.6976</v>
      </c>
      <c r="L392" s="43">
        <f t="shared" si="57"/>
        <v>0.15670000000000073</v>
      </c>
      <c r="M392" s="42">
        <v>25.5409</v>
      </c>
      <c r="N392" s="44">
        <v>0</v>
      </c>
      <c r="O392" s="44">
        <v>0</v>
      </c>
      <c r="P392" s="45">
        <f t="shared" si="58"/>
        <v>0</v>
      </c>
      <c r="Q392" s="46">
        <v>6796</v>
      </c>
    </row>
    <row r="393" spans="2:17" ht="15.75">
      <c r="B393" s="55">
        <f t="shared" si="59"/>
        <v>353</v>
      </c>
      <c r="C393" s="38" t="s">
        <v>393</v>
      </c>
      <c r="D393" s="39">
        <v>746.6806</v>
      </c>
      <c r="E393" s="40">
        <v>10</v>
      </c>
      <c r="F393" s="41">
        <f t="shared" si="56"/>
        <v>74.66806</v>
      </c>
      <c r="G393" s="42"/>
      <c r="H393" s="42"/>
      <c r="I393" s="42"/>
      <c r="J393" s="42"/>
      <c r="K393" s="42">
        <v>-69.229</v>
      </c>
      <c r="L393" s="43">
        <f t="shared" si="57"/>
        <v>2.915999999999997</v>
      </c>
      <c r="M393" s="42">
        <v>-72.145</v>
      </c>
      <c r="N393" s="44">
        <v>0</v>
      </c>
      <c r="O393" s="44">
        <v>0</v>
      </c>
      <c r="P393" s="45">
        <f t="shared" si="58"/>
        <v>0</v>
      </c>
      <c r="Q393" s="46"/>
    </row>
    <row r="394" spans="2:17" ht="15.75">
      <c r="B394" s="55">
        <f>COUNT(B337:B393)</f>
        <v>57</v>
      </c>
      <c r="C394" s="56"/>
      <c r="D394" s="56">
        <f>SUBTOTAL(9,D337:D393)</f>
        <v>12398.6579</v>
      </c>
      <c r="E394" s="38"/>
      <c r="F394" s="57">
        <f aca="true" t="shared" si="60" ref="F394:M394">SUBTOTAL(9,F337:F393)</f>
        <v>1239.8657900000005</v>
      </c>
      <c r="G394" s="56">
        <f t="shared" si="60"/>
        <v>47117.588200000006</v>
      </c>
      <c r="H394" s="56">
        <f t="shared" si="60"/>
        <v>161499.63630000004</v>
      </c>
      <c r="I394" s="56">
        <f t="shared" si="60"/>
        <v>96267.32299999999</v>
      </c>
      <c r="J394" s="56">
        <f t="shared" si="60"/>
        <v>4038.3822999999993</v>
      </c>
      <c r="K394" s="56">
        <f t="shared" si="60"/>
        <v>6776.507699999998</v>
      </c>
      <c r="L394" s="57">
        <f t="shared" si="60"/>
        <v>987.1588999999997</v>
      </c>
      <c r="M394" s="56">
        <f t="shared" si="60"/>
        <v>5789.348799999999</v>
      </c>
      <c r="N394" s="44"/>
      <c r="O394" s="44"/>
      <c r="P394" s="45"/>
      <c r="Q394" s="46">
        <f>SUM(Q337:Q393)</f>
        <v>80052</v>
      </c>
    </row>
    <row r="395" spans="2:17" ht="15.75">
      <c r="B395" s="59"/>
      <c r="C395" s="60"/>
      <c r="D395" s="61"/>
      <c r="E395" s="62"/>
      <c r="F395" s="63"/>
      <c r="G395" s="71"/>
      <c r="H395" s="71"/>
      <c r="I395" s="72"/>
      <c r="J395" s="71"/>
      <c r="K395" s="72"/>
      <c r="L395" s="77"/>
      <c r="M395" s="72"/>
      <c r="N395" s="75"/>
      <c r="O395" s="75"/>
      <c r="P395" s="76"/>
      <c r="Q395" s="78"/>
    </row>
    <row r="396" spans="2:17" ht="18">
      <c r="B396" s="59"/>
      <c r="C396" s="70" t="s">
        <v>394</v>
      </c>
      <c r="D396" s="61"/>
      <c r="E396" s="62"/>
      <c r="F396" s="63"/>
      <c r="G396" s="71"/>
      <c r="H396" s="71"/>
      <c r="I396" s="72"/>
      <c r="J396" s="71"/>
      <c r="K396" s="72"/>
      <c r="L396" s="77"/>
      <c r="M396" s="72"/>
      <c r="N396" s="75"/>
      <c r="O396" s="75"/>
      <c r="P396" s="76"/>
      <c r="Q396" s="78"/>
    </row>
    <row r="397" spans="2:17" ht="15.75">
      <c r="B397" s="59"/>
      <c r="C397" s="60"/>
      <c r="D397" s="61"/>
      <c r="E397" s="62"/>
      <c r="F397" s="63"/>
      <c r="G397" s="71"/>
      <c r="H397" s="71"/>
      <c r="I397" s="72"/>
      <c r="J397" s="71"/>
      <c r="K397" s="72"/>
      <c r="L397" s="77"/>
      <c r="M397" s="72"/>
      <c r="N397" s="75"/>
      <c r="O397" s="75"/>
      <c r="P397" s="76"/>
      <c r="Q397" s="78"/>
    </row>
    <row r="398" spans="2:17" ht="15.75">
      <c r="B398" s="55">
        <f>+B393+1</f>
        <v>354</v>
      </c>
      <c r="C398" s="38" t="s">
        <v>395</v>
      </c>
      <c r="D398" s="39">
        <v>50.7</v>
      </c>
      <c r="E398" s="40">
        <v>10</v>
      </c>
      <c r="F398" s="41">
        <f>+D398/E398</f>
        <v>5.07</v>
      </c>
      <c r="G398" s="42">
        <v>194.329</v>
      </c>
      <c r="H398" s="42">
        <v>658.041</v>
      </c>
      <c r="I398" s="42">
        <v>127.335</v>
      </c>
      <c r="J398" s="42">
        <v>5.754</v>
      </c>
      <c r="K398" s="42">
        <v>1.649</v>
      </c>
      <c r="L398" s="43">
        <f>+K398-M398</f>
        <v>0.6300000000000001</v>
      </c>
      <c r="M398" s="42">
        <v>1.019</v>
      </c>
      <c r="N398" s="44">
        <v>0</v>
      </c>
      <c r="O398" s="44">
        <v>0</v>
      </c>
      <c r="P398" s="45">
        <f>SUM(N398:O398)</f>
        <v>0</v>
      </c>
      <c r="Q398" s="46">
        <v>892</v>
      </c>
    </row>
    <row r="399" spans="2:17" ht="15.75">
      <c r="B399" s="55">
        <f>+B398+1</f>
        <v>355</v>
      </c>
      <c r="C399" s="38" t="s">
        <v>396</v>
      </c>
      <c r="D399" s="39">
        <v>3.959</v>
      </c>
      <c r="E399" s="40">
        <v>10</v>
      </c>
      <c r="F399" s="41">
        <f>+D399/E399</f>
        <v>0.39590000000000003</v>
      </c>
      <c r="G399" s="42"/>
      <c r="H399" s="42"/>
      <c r="I399" s="42"/>
      <c r="J399" s="42"/>
      <c r="K399" s="42"/>
      <c r="L399" s="43">
        <f>+K399-M399</f>
        <v>0</v>
      </c>
      <c r="M399" s="42"/>
      <c r="N399" s="44"/>
      <c r="O399" s="44"/>
      <c r="P399" s="45">
        <f>SUM(N399:O399)</f>
        <v>0</v>
      </c>
      <c r="Q399" s="46"/>
    </row>
    <row r="400" spans="2:17" ht="15.75">
      <c r="B400" s="55">
        <f>+B399+1</f>
        <v>356</v>
      </c>
      <c r="C400" s="38" t="s">
        <v>397</v>
      </c>
      <c r="D400" s="39">
        <v>5</v>
      </c>
      <c r="E400" s="40">
        <v>10</v>
      </c>
      <c r="F400" s="41">
        <f>+D400/E400</f>
        <v>0.5</v>
      </c>
      <c r="G400" s="42"/>
      <c r="H400" s="42"/>
      <c r="I400" s="42"/>
      <c r="J400" s="42"/>
      <c r="K400" s="42"/>
      <c r="L400" s="43">
        <f>+K400-M400</f>
        <v>0</v>
      </c>
      <c r="M400" s="42"/>
      <c r="N400" s="44"/>
      <c r="O400" s="44"/>
      <c r="P400" s="45">
        <f>SUM(N400:O400)</f>
        <v>0</v>
      </c>
      <c r="Q400" s="46"/>
    </row>
    <row r="401" spans="2:17" ht="15.75">
      <c r="B401" s="55">
        <f>+B400+1</f>
        <v>357</v>
      </c>
      <c r="C401" s="38" t="s">
        <v>398</v>
      </c>
      <c r="D401" s="39">
        <v>21.596</v>
      </c>
      <c r="E401" s="40">
        <v>10</v>
      </c>
      <c r="F401" s="41">
        <f>+D401/E401</f>
        <v>2.1596</v>
      </c>
      <c r="G401" s="42">
        <v>16.9436</v>
      </c>
      <c r="H401" s="42">
        <v>355.1714</v>
      </c>
      <c r="I401" s="42">
        <v>292.7574</v>
      </c>
      <c r="J401" s="42">
        <v>11.7184</v>
      </c>
      <c r="K401" s="42">
        <v>6.328</v>
      </c>
      <c r="L401" s="43">
        <f>+K401-M401</f>
        <v>1.468</v>
      </c>
      <c r="M401" s="42">
        <v>4.86</v>
      </c>
      <c r="N401" s="44">
        <v>0</v>
      </c>
      <c r="O401" s="44">
        <v>0</v>
      </c>
      <c r="P401" s="45">
        <f>SUM(N401:O401)</f>
        <v>0</v>
      </c>
      <c r="Q401" s="46">
        <v>2435</v>
      </c>
    </row>
    <row r="402" spans="2:17" ht="15.75">
      <c r="B402" s="55">
        <f>+B401+1</f>
        <v>358</v>
      </c>
      <c r="C402" s="38" t="s">
        <v>399</v>
      </c>
      <c r="D402" s="39">
        <v>9.999</v>
      </c>
      <c r="E402" s="40">
        <v>4</v>
      </c>
      <c r="F402" s="41">
        <f>+D402/E402</f>
        <v>2.49975</v>
      </c>
      <c r="G402" s="42"/>
      <c r="H402" s="42"/>
      <c r="I402" s="42"/>
      <c r="J402" s="42"/>
      <c r="K402" s="42"/>
      <c r="L402" s="43">
        <f>+K402-M402</f>
        <v>0</v>
      </c>
      <c r="M402" s="42"/>
      <c r="N402" s="44"/>
      <c r="O402" s="44"/>
      <c r="P402" s="45">
        <f>SUM(N402:O402)</f>
        <v>0</v>
      </c>
      <c r="Q402" s="46"/>
    </row>
    <row r="403" spans="2:17" ht="15.75">
      <c r="B403" s="55">
        <f>COUNT(B398:B402)</f>
        <v>5</v>
      </c>
      <c r="C403" s="56"/>
      <c r="D403" s="56">
        <f>SUBTOTAL(9,D398:D402)</f>
        <v>91.254</v>
      </c>
      <c r="E403" s="38"/>
      <c r="F403" s="57">
        <f aca="true" t="shared" si="61" ref="F403:M403">SUBTOTAL(9,F398:F402)</f>
        <v>10.625250000000001</v>
      </c>
      <c r="G403" s="56">
        <f t="shared" si="61"/>
        <v>211.2726</v>
      </c>
      <c r="H403" s="56">
        <f t="shared" si="61"/>
        <v>1013.2124000000001</v>
      </c>
      <c r="I403" s="56">
        <f t="shared" si="61"/>
        <v>420.0924</v>
      </c>
      <c r="J403" s="56">
        <f t="shared" si="61"/>
        <v>17.4724</v>
      </c>
      <c r="K403" s="56">
        <f t="shared" si="61"/>
        <v>7.977</v>
      </c>
      <c r="L403" s="57">
        <f t="shared" si="61"/>
        <v>2.098</v>
      </c>
      <c r="M403" s="56">
        <f t="shared" si="61"/>
        <v>5.8790000000000004</v>
      </c>
      <c r="N403" s="44"/>
      <c r="O403" s="44"/>
      <c r="P403" s="45"/>
      <c r="Q403" s="46">
        <f>SUM(Q398:Q402)</f>
        <v>3327</v>
      </c>
    </row>
    <row r="404" spans="2:17" ht="15.75">
      <c r="B404" s="59"/>
      <c r="C404" s="60"/>
      <c r="D404" s="61"/>
      <c r="E404" s="62"/>
      <c r="F404" s="63"/>
      <c r="G404" s="71"/>
      <c r="H404" s="71"/>
      <c r="I404" s="72"/>
      <c r="J404" s="71"/>
      <c r="K404" s="72"/>
      <c r="L404" s="77"/>
      <c r="M404" s="72"/>
      <c r="N404" s="75"/>
      <c r="O404" s="75"/>
      <c r="P404" s="76"/>
      <c r="Q404" s="78"/>
    </row>
    <row r="405" spans="2:17" ht="18">
      <c r="B405" s="59"/>
      <c r="C405" s="70" t="s">
        <v>400</v>
      </c>
      <c r="D405" s="61"/>
      <c r="E405" s="62"/>
      <c r="F405" s="63"/>
      <c r="G405" s="71"/>
      <c r="H405" s="71"/>
      <c r="I405" s="72"/>
      <c r="J405" s="71"/>
      <c r="K405" s="72"/>
      <c r="L405" s="77"/>
      <c r="M405" s="72"/>
      <c r="N405" s="75"/>
      <c r="O405" s="75"/>
      <c r="P405" s="76"/>
      <c r="Q405" s="78"/>
    </row>
    <row r="406" spans="2:17" ht="15.75">
      <c r="B406" s="59"/>
      <c r="C406" s="60"/>
      <c r="D406" s="61"/>
      <c r="E406" s="62"/>
      <c r="F406" s="63"/>
      <c r="G406" s="71"/>
      <c r="H406" s="71"/>
      <c r="I406" s="72"/>
      <c r="J406" s="71"/>
      <c r="K406" s="72"/>
      <c r="L406" s="77"/>
      <c r="M406" s="72"/>
      <c r="N406" s="75"/>
      <c r="O406" s="75"/>
      <c r="P406" s="76"/>
      <c r="Q406" s="78"/>
    </row>
    <row r="407" spans="2:17" ht="15.75">
      <c r="B407" s="55">
        <f>+B402+1</f>
        <v>359</v>
      </c>
      <c r="C407" s="38" t="s">
        <v>401</v>
      </c>
      <c r="D407" s="39">
        <v>55.3</v>
      </c>
      <c r="E407" s="40">
        <v>10</v>
      </c>
      <c r="F407" s="41">
        <f aca="true" t="shared" si="62" ref="F407:F425">+D407/E407</f>
        <v>5.529999999999999</v>
      </c>
      <c r="G407" s="42">
        <v>-46.809</v>
      </c>
      <c r="H407" s="42">
        <v>26.7445</v>
      </c>
      <c r="I407" s="42">
        <v>0</v>
      </c>
      <c r="J407" s="42">
        <v>0</v>
      </c>
      <c r="K407" s="42">
        <v>-0.5966</v>
      </c>
      <c r="L407" s="43">
        <f aca="true" t="shared" si="63" ref="L407:L425">+K407-M407</f>
        <v>0</v>
      </c>
      <c r="M407" s="42">
        <v>-0.5966</v>
      </c>
      <c r="N407" s="44">
        <v>0</v>
      </c>
      <c r="O407" s="44">
        <v>0</v>
      </c>
      <c r="P407" s="45">
        <f aca="true" t="shared" si="64" ref="P407:P425">SUM(N407:O407)</f>
        <v>0</v>
      </c>
      <c r="Q407" s="46">
        <v>4426</v>
      </c>
    </row>
    <row r="408" spans="2:17" ht="15.75">
      <c r="B408" s="55">
        <f aca="true" t="shared" si="65" ref="B408:B425">+B407+1</f>
        <v>360</v>
      </c>
      <c r="C408" s="38" t="s">
        <v>402</v>
      </c>
      <c r="D408" s="39">
        <v>74.25</v>
      </c>
      <c r="E408" s="40">
        <v>10</v>
      </c>
      <c r="F408" s="41">
        <f t="shared" si="62"/>
        <v>7.425</v>
      </c>
      <c r="G408" s="42">
        <v>654.2101</v>
      </c>
      <c r="H408" s="42">
        <v>5184.0285</v>
      </c>
      <c r="I408" s="42">
        <v>3539.9082</v>
      </c>
      <c r="J408" s="42">
        <v>150.8959</v>
      </c>
      <c r="K408" s="42">
        <v>59.25</v>
      </c>
      <c r="L408" s="43">
        <f t="shared" si="63"/>
        <v>28.313</v>
      </c>
      <c r="M408" s="42">
        <v>30.937</v>
      </c>
      <c r="N408" s="44">
        <v>0</v>
      </c>
      <c r="O408" s="44">
        <v>0</v>
      </c>
      <c r="P408" s="45">
        <f t="shared" si="64"/>
        <v>0</v>
      </c>
      <c r="Q408" s="46">
        <v>383</v>
      </c>
    </row>
    <row r="409" spans="2:17" ht="15.75">
      <c r="B409" s="55">
        <f t="shared" si="65"/>
        <v>361</v>
      </c>
      <c r="C409" s="38" t="s">
        <v>403</v>
      </c>
      <c r="D409" s="39">
        <v>3663.212</v>
      </c>
      <c r="E409" s="40">
        <v>10</v>
      </c>
      <c r="F409" s="41">
        <f t="shared" si="62"/>
        <v>366.3212</v>
      </c>
      <c r="G409" s="42">
        <v>5279.611</v>
      </c>
      <c r="H409" s="42">
        <v>20323.411</v>
      </c>
      <c r="I409" s="42">
        <v>17343.48</v>
      </c>
      <c r="J409" s="42">
        <v>592.498</v>
      </c>
      <c r="K409" s="42">
        <v>14.569</v>
      </c>
      <c r="L409" s="43">
        <f t="shared" si="63"/>
        <v>142.24</v>
      </c>
      <c r="M409" s="42">
        <v>-127.671</v>
      </c>
      <c r="N409" s="44">
        <v>0</v>
      </c>
      <c r="O409" s="44">
        <v>0</v>
      </c>
      <c r="P409" s="45">
        <f t="shared" si="64"/>
        <v>0</v>
      </c>
      <c r="Q409" s="46">
        <v>20518</v>
      </c>
    </row>
    <row r="410" spans="2:17" ht="15.75">
      <c r="B410" s="55">
        <f t="shared" si="65"/>
        <v>362</v>
      </c>
      <c r="C410" s="38" t="s">
        <v>404</v>
      </c>
      <c r="D410" s="39">
        <v>383.645</v>
      </c>
      <c r="E410" s="40">
        <v>10</v>
      </c>
      <c r="F410" s="41">
        <f t="shared" si="62"/>
        <v>38.3645</v>
      </c>
      <c r="G410" s="42">
        <v>2095.055</v>
      </c>
      <c r="H410" s="42">
        <v>4892.019</v>
      </c>
      <c r="I410" s="42">
        <v>5048.088</v>
      </c>
      <c r="J410" s="42">
        <v>50.353</v>
      </c>
      <c r="K410" s="42">
        <v>214.416</v>
      </c>
      <c r="L410" s="43">
        <f t="shared" si="63"/>
        <v>61.709</v>
      </c>
      <c r="M410" s="42">
        <v>152.707</v>
      </c>
      <c r="N410" s="44">
        <v>30</v>
      </c>
      <c r="O410" s="44">
        <v>0</v>
      </c>
      <c r="P410" s="45">
        <f t="shared" si="64"/>
        <v>30</v>
      </c>
      <c r="Q410" s="46">
        <v>1865</v>
      </c>
    </row>
    <row r="411" spans="2:17" ht="15.75">
      <c r="B411" s="55">
        <f t="shared" si="65"/>
        <v>363</v>
      </c>
      <c r="C411" s="38" t="s">
        <v>405</v>
      </c>
      <c r="D411" s="39">
        <v>3105.0699</v>
      </c>
      <c r="E411" s="40">
        <v>10</v>
      </c>
      <c r="F411" s="41">
        <f t="shared" si="62"/>
        <v>310.50699</v>
      </c>
      <c r="G411" s="42">
        <v>5762.2291</v>
      </c>
      <c r="H411" s="42">
        <v>19087.8483</v>
      </c>
      <c r="I411" s="42">
        <v>10323.0488</v>
      </c>
      <c r="J411" s="42">
        <v>453.49</v>
      </c>
      <c r="K411" s="42">
        <v>285.63</v>
      </c>
      <c r="L411" s="43">
        <f t="shared" si="63"/>
        <v>153.283</v>
      </c>
      <c r="M411" s="42">
        <v>132.347</v>
      </c>
      <c r="N411" s="44">
        <v>0</v>
      </c>
      <c r="O411" s="44">
        <v>0</v>
      </c>
      <c r="P411" s="45">
        <f t="shared" si="64"/>
        <v>0</v>
      </c>
      <c r="Q411" s="46">
        <v>3550</v>
      </c>
    </row>
    <row r="412" spans="2:17" ht="15.75">
      <c r="B412" s="55">
        <f t="shared" si="65"/>
        <v>364</v>
      </c>
      <c r="C412" s="38" t="s">
        <v>406</v>
      </c>
      <c r="D412" s="39">
        <v>123.602</v>
      </c>
      <c r="E412" s="40">
        <v>10</v>
      </c>
      <c r="F412" s="41">
        <f t="shared" si="62"/>
        <v>12.3602</v>
      </c>
      <c r="G412" s="42">
        <v>143.0234</v>
      </c>
      <c r="H412" s="42">
        <v>286.796</v>
      </c>
      <c r="I412" s="42">
        <v>29.7518</v>
      </c>
      <c r="J412" s="42">
        <v>0.03666</v>
      </c>
      <c r="K412" s="42">
        <v>-28.179</v>
      </c>
      <c r="L412" s="43">
        <f t="shared" si="63"/>
        <v>0.1460000000000008</v>
      </c>
      <c r="M412" s="42">
        <v>-28.325</v>
      </c>
      <c r="N412" s="44">
        <v>0</v>
      </c>
      <c r="O412" s="44">
        <v>0</v>
      </c>
      <c r="P412" s="45">
        <f t="shared" si="64"/>
        <v>0</v>
      </c>
      <c r="Q412" s="46"/>
    </row>
    <row r="413" spans="2:17" ht="15.75">
      <c r="B413" s="55">
        <f t="shared" si="65"/>
        <v>365</v>
      </c>
      <c r="C413" s="38" t="s">
        <v>407</v>
      </c>
      <c r="D413" s="39">
        <v>9.75</v>
      </c>
      <c r="E413" s="40">
        <v>10</v>
      </c>
      <c r="F413" s="41">
        <f t="shared" si="62"/>
        <v>0.975</v>
      </c>
      <c r="G413" s="42">
        <v>-0.0253</v>
      </c>
      <c r="H413" s="42">
        <v>0.1039</v>
      </c>
      <c r="I413" s="42">
        <v>0</v>
      </c>
      <c r="J413" s="42">
        <v>0</v>
      </c>
      <c r="K413" s="42">
        <v>-0.0821</v>
      </c>
      <c r="L413" s="43">
        <f t="shared" si="63"/>
        <v>-0.00010000000000000286</v>
      </c>
      <c r="M413" s="42">
        <v>-0.082</v>
      </c>
      <c r="N413" s="44">
        <v>0</v>
      </c>
      <c r="O413" s="44">
        <v>0</v>
      </c>
      <c r="P413" s="45">
        <f t="shared" si="64"/>
        <v>0</v>
      </c>
      <c r="Q413" s="46">
        <v>1487</v>
      </c>
    </row>
    <row r="414" spans="2:17" ht="15.75">
      <c r="B414" s="55">
        <f t="shared" si="65"/>
        <v>366</v>
      </c>
      <c r="C414" s="38" t="s">
        <v>408</v>
      </c>
      <c r="D414" s="39">
        <v>71</v>
      </c>
      <c r="E414" s="40">
        <v>10</v>
      </c>
      <c r="F414" s="41">
        <f t="shared" si="62"/>
        <v>7.1</v>
      </c>
      <c r="G414" s="42">
        <v>-129.072</v>
      </c>
      <c r="H414" s="42">
        <v>278.9585</v>
      </c>
      <c r="I414" s="42">
        <v>237.6225</v>
      </c>
      <c r="J414" s="42">
        <v>5.3882</v>
      </c>
      <c r="K414" s="42">
        <v>-8.258</v>
      </c>
      <c r="L414" s="43">
        <f t="shared" si="63"/>
        <v>1.5280000000000005</v>
      </c>
      <c r="M414" s="42">
        <v>-9.786</v>
      </c>
      <c r="N414" s="44">
        <v>0</v>
      </c>
      <c r="O414" s="44">
        <v>0</v>
      </c>
      <c r="P414" s="45">
        <f t="shared" si="64"/>
        <v>0</v>
      </c>
      <c r="Q414" s="46">
        <v>2192</v>
      </c>
    </row>
    <row r="415" spans="2:17" ht="15.75">
      <c r="B415" s="55">
        <f t="shared" si="65"/>
        <v>367</v>
      </c>
      <c r="C415" s="38" t="s">
        <v>409</v>
      </c>
      <c r="D415" s="39">
        <v>205.5467</v>
      </c>
      <c r="E415" s="40">
        <v>10</v>
      </c>
      <c r="F415" s="41">
        <f t="shared" si="62"/>
        <v>20.554669999999998</v>
      </c>
      <c r="G415" s="42">
        <v>708.2161</v>
      </c>
      <c r="H415" s="42">
        <v>2453.1983</v>
      </c>
      <c r="I415" s="42">
        <v>3025.1576</v>
      </c>
      <c r="J415" s="42">
        <v>38.8949</v>
      </c>
      <c r="K415" s="42">
        <v>224.901</v>
      </c>
      <c r="L415" s="43">
        <f t="shared" si="63"/>
        <v>39.04730000000001</v>
      </c>
      <c r="M415" s="42">
        <v>185.8537</v>
      </c>
      <c r="N415" s="44">
        <v>15</v>
      </c>
      <c r="O415" s="44">
        <v>10</v>
      </c>
      <c r="P415" s="45">
        <f t="shared" si="64"/>
        <v>25</v>
      </c>
      <c r="Q415" s="46">
        <v>2729</v>
      </c>
    </row>
    <row r="416" spans="2:17" ht="15.75">
      <c r="B416" s="55">
        <f t="shared" si="65"/>
        <v>368</v>
      </c>
      <c r="C416" s="38" t="s">
        <v>410</v>
      </c>
      <c r="D416" s="39">
        <v>847.778</v>
      </c>
      <c r="E416" s="40">
        <v>10</v>
      </c>
      <c r="F416" s="41">
        <f t="shared" si="62"/>
        <v>84.7778</v>
      </c>
      <c r="G416" s="42"/>
      <c r="H416" s="42"/>
      <c r="I416" s="42"/>
      <c r="J416" s="42"/>
      <c r="K416" s="42"/>
      <c r="L416" s="43">
        <f t="shared" si="63"/>
        <v>0</v>
      </c>
      <c r="M416" s="42"/>
      <c r="N416" s="44"/>
      <c r="O416" s="44"/>
      <c r="P416" s="45">
        <f t="shared" si="64"/>
        <v>0</v>
      </c>
      <c r="Q416" s="46"/>
    </row>
    <row r="417" spans="2:17" ht="15.75">
      <c r="B417" s="55">
        <f t="shared" si="65"/>
        <v>369</v>
      </c>
      <c r="C417" s="38" t="s">
        <v>411</v>
      </c>
      <c r="D417" s="39">
        <v>11.109</v>
      </c>
      <c r="E417" s="40">
        <v>10</v>
      </c>
      <c r="F417" s="41">
        <f t="shared" si="62"/>
        <v>1.1109</v>
      </c>
      <c r="G417" s="42">
        <v>18.1425</v>
      </c>
      <c r="H417" s="42">
        <v>194.3412</v>
      </c>
      <c r="I417" s="42">
        <v>237.0248</v>
      </c>
      <c r="J417" s="42">
        <v>3.6658</v>
      </c>
      <c r="K417" s="42">
        <v>6.262</v>
      </c>
      <c r="L417" s="43">
        <f t="shared" si="63"/>
        <v>3.7189999999999994</v>
      </c>
      <c r="M417" s="42">
        <v>2.543</v>
      </c>
      <c r="N417" s="44">
        <v>10</v>
      </c>
      <c r="O417" s="44">
        <v>0</v>
      </c>
      <c r="P417" s="45">
        <f t="shared" si="64"/>
        <v>10</v>
      </c>
      <c r="Q417" s="46">
        <v>450</v>
      </c>
    </row>
    <row r="418" spans="2:17" ht="15.75">
      <c r="B418" s="55">
        <f t="shared" si="65"/>
        <v>370</v>
      </c>
      <c r="C418" s="38" t="s">
        <v>412</v>
      </c>
      <c r="D418" s="39">
        <v>4</v>
      </c>
      <c r="E418" s="40">
        <v>10</v>
      </c>
      <c r="F418" s="41">
        <f t="shared" si="62"/>
        <v>0.4</v>
      </c>
      <c r="G418" s="42">
        <v>-11.9804</v>
      </c>
      <c r="H418" s="42">
        <v>1.5151</v>
      </c>
      <c r="I418" s="42">
        <v>1.14</v>
      </c>
      <c r="J418" s="42">
        <v>0</v>
      </c>
      <c r="K418" s="42">
        <v>0.427</v>
      </c>
      <c r="L418" s="43">
        <f t="shared" si="63"/>
        <v>0.14899999999999997</v>
      </c>
      <c r="M418" s="42">
        <v>0.278</v>
      </c>
      <c r="N418" s="44">
        <v>0</v>
      </c>
      <c r="O418" s="44">
        <v>0</v>
      </c>
      <c r="P418" s="45">
        <f t="shared" si="64"/>
        <v>0</v>
      </c>
      <c r="Q418" s="46">
        <v>826</v>
      </c>
    </row>
    <row r="419" spans="2:17" ht="15.75">
      <c r="B419" s="55">
        <f t="shared" si="65"/>
        <v>371</v>
      </c>
      <c r="C419" s="38" t="s">
        <v>413</v>
      </c>
      <c r="D419" s="39">
        <v>100</v>
      </c>
      <c r="E419" s="40">
        <v>10</v>
      </c>
      <c r="F419" s="41">
        <f t="shared" si="62"/>
        <v>10</v>
      </c>
      <c r="G419" s="42">
        <v>-99.9391</v>
      </c>
      <c r="H419" s="42">
        <v>103.9459</v>
      </c>
      <c r="I419" s="42">
        <v>0</v>
      </c>
      <c r="J419" s="42">
        <v>0</v>
      </c>
      <c r="K419" s="42">
        <v>-7.5616</v>
      </c>
      <c r="L419" s="43">
        <f t="shared" si="63"/>
        <v>0</v>
      </c>
      <c r="M419" s="42">
        <v>-7.5616</v>
      </c>
      <c r="N419" s="44">
        <v>0</v>
      </c>
      <c r="O419" s="44">
        <v>0</v>
      </c>
      <c r="P419" s="45">
        <f t="shared" si="64"/>
        <v>0</v>
      </c>
      <c r="Q419" s="46">
        <v>4226</v>
      </c>
    </row>
    <row r="420" spans="2:17" ht="15.75">
      <c r="B420" s="55">
        <f t="shared" si="65"/>
        <v>372</v>
      </c>
      <c r="C420" s="38" t="s">
        <v>414</v>
      </c>
      <c r="D420" s="39">
        <v>560.4</v>
      </c>
      <c r="E420" s="40">
        <v>10</v>
      </c>
      <c r="F420" s="41">
        <f t="shared" si="62"/>
        <v>56.04</v>
      </c>
      <c r="G420" s="42">
        <v>956.324</v>
      </c>
      <c r="H420" s="42">
        <v>1301.751</v>
      </c>
      <c r="I420" s="42">
        <v>1697.567</v>
      </c>
      <c r="J420" s="42">
        <v>8.677</v>
      </c>
      <c r="K420" s="42">
        <v>-58.897</v>
      </c>
      <c r="L420" s="43">
        <f t="shared" si="63"/>
        <v>-10.695</v>
      </c>
      <c r="M420" s="42">
        <v>-48.202</v>
      </c>
      <c r="N420" s="44">
        <v>0</v>
      </c>
      <c r="O420" s="44">
        <v>0</v>
      </c>
      <c r="P420" s="45">
        <f t="shared" si="64"/>
        <v>0</v>
      </c>
      <c r="Q420" s="46">
        <v>1948</v>
      </c>
    </row>
    <row r="421" spans="2:17" ht="15.75">
      <c r="B421" s="55">
        <f t="shared" si="65"/>
        <v>373</v>
      </c>
      <c r="C421" s="38" t="s">
        <v>415</v>
      </c>
      <c r="D421" s="39">
        <v>172</v>
      </c>
      <c r="E421" s="40">
        <v>10</v>
      </c>
      <c r="F421" s="41">
        <f t="shared" si="62"/>
        <v>17.2</v>
      </c>
      <c r="G421" s="42">
        <v>-83.6848</v>
      </c>
      <c r="H421" s="42">
        <v>403.0117</v>
      </c>
      <c r="I421" s="42">
        <v>334.6185</v>
      </c>
      <c r="J421" s="42">
        <v>0.4416</v>
      </c>
      <c r="K421" s="42">
        <v>-29.442</v>
      </c>
      <c r="L421" s="43">
        <f t="shared" si="63"/>
        <v>1.6729999999999983</v>
      </c>
      <c r="M421" s="42">
        <v>-31.115</v>
      </c>
      <c r="N421" s="44">
        <v>0</v>
      </c>
      <c r="O421" s="44">
        <v>0</v>
      </c>
      <c r="P421" s="45">
        <f t="shared" si="64"/>
        <v>0</v>
      </c>
      <c r="Q421" s="46">
        <v>3500</v>
      </c>
    </row>
    <row r="422" spans="2:17" ht="15.75">
      <c r="B422" s="55">
        <f t="shared" si="65"/>
        <v>374</v>
      </c>
      <c r="C422" s="38" t="s">
        <v>416</v>
      </c>
      <c r="D422" s="39">
        <v>340.685</v>
      </c>
      <c r="E422" s="40">
        <v>10</v>
      </c>
      <c r="F422" s="41">
        <f t="shared" si="62"/>
        <v>34.0685</v>
      </c>
      <c r="G422" s="42">
        <v>2022.573</v>
      </c>
      <c r="H422" s="42">
        <v>2353.516</v>
      </c>
      <c r="I422" s="42">
        <v>3649.631</v>
      </c>
      <c r="J422" s="42">
        <v>1.785</v>
      </c>
      <c r="K422" s="42">
        <v>258.721</v>
      </c>
      <c r="L422" s="43">
        <f t="shared" si="63"/>
        <v>76.447</v>
      </c>
      <c r="M422" s="42">
        <v>182.274</v>
      </c>
      <c r="N422" s="44">
        <v>30</v>
      </c>
      <c r="O422" s="44">
        <v>0</v>
      </c>
      <c r="P422" s="45">
        <f t="shared" si="64"/>
        <v>30</v>
      </c>
      <c r="Q422" s="46">
        <v>490</v>
      </c>
    </row>
    <row r="423" spans="2:17" ht="15.75">
      <c r="B423" s="55">
        <f t="shared" si="65"/>
        <v>375</v>
      </c>
      <c r="C423" s="38" t="s">
        <v>417</v>
      </c>
      <c r="D423" s="39">
        <v>150</v>
      </c>
      <c r="E423" s="40">
        <v>10</v>
      </c>
      <c r="F423" s="41">
        <f t="shared" si="62"/>
        <v>15</v>
      </c>
      <c r="G423" s="42">
        <v>401.9586</v>
      </c>
      <c r="H423" s="42">
        <v>1543.6862</v>
      </c>
      <c r="I423" s="42">
        <v>1178.4211</v>
      </c>
      <c r="J423" s="42">
        <v>38.5033</v>
      </c>
      <c r="K423" s="42">
        <v>49.422</v>
      </c>
      <c r="L423" s="43">
        <f t="shared" si="63"/>
        <v>10.574999999999996</v>
      </c>
      <c r="M423" s="42">
        <v>38.847</v>
      </c>
      <c r="N423" s="44">
        <v>0</v>
      </c>
      <c r="O423" s="44">
        <v>0</v>
      </c>
      <c r="P423" s="45">
        <f t="shared" si="64"/>
        <v>0</v>
      </c>
      <c r="Q423" s="46">
        <v>34</v>
      </c>
    </row>
    <row r="424" spans="2:17" ht="15.75">
      <c r="B424" s="55">
        <f t="shared" si="65"/>
        <v>376</v>
      </c>
      <c r="C424" s="38" t="s">
        <v>418</v>
      </c>
      <c r="D424" s="39">
        <v>100</v>
      </c>
      <c r="E424" s="40">
        <v>10</v>
      </c>
      <c r="F424" s="41">
        <f t="shared" si="62"/>
        <v>10</v>
      </c>
      <c r="G424" s="42"/>
      <c r="H424" s="42"/>
      <c r="I424" s="42"/>
      <c r="J424" s="42"/>
      <c r="K424" s="42"/>
      <c r="L424" s="43">
        <f t="shared" si="63"/>
        <v>0</v>
      </c>
      <c r="M424" s="42"/>
      <c r="N424" s="44"/>
      <c r="O424" s="44"/>
      <c r="P424" s="45">
        <f t="shared" si="64"/>
        <v>0</v>
      </c>
      <c r="Q424" s="46"/>
    </row>
    <row r="425" spans="2:17" ht="15.75">
      <c r="B425" s="55">
        <f t="shared" si="65"/>
        <v>377</v>
      </c>
      <c r="C425" s="38" t="s">
        <v>419</v>
      </c>
      <c r="D425" s="39">
        <v>214.657</v>
      </c>
      <c r="E425" s="40">
        <v>10</v>
      </c>
      <c r="F425" s="41">
        <f t="shared" si="62"/>
        <v>21.465700000000002</v>
      </c>
      <c r="G425" s="42"/>
      <c r="H425" s="42"/>
      <c r="I425" s="42"/>
      <c r="J425" s="42"/>
      <c r="K425" s="42"/>
      <c r="L425" s="43">
        <f t="shared" si="63"/>
        <v>0</v>
      </c>
      <c r="M425" s="42"/>
      <c r="N425" s="44"/>
      <c r="O425" s="44"/>
      <c r="P425" s="45">
        <f t="shared" si="64"/>
        <v>0</v>
      </c>
      <c r="Q425" s="46"/>
    </row>
    <row r="426" spans="2:17" ht="15.75">
      <c r="B426" s="55">
        <f>COUNT(B407:B425)</f>
        <v>19</v>
      </c>
      <c r="C426" s="56"/>
      <c r="D426" s="56">
        <f>SUBTOTAL(9,D407:D425)</f>
        <v>10192.004599999998</v>
      </c>
      <c r="E426" s="38"/>
      <c r="F426" s="57">
        <f aca="true" t="shared" si="66" ref="F426:M426">SUBTOTAL(9,F407:F425)</f>
        <v>1019.2004599999999</v>
      </c>
      <c r="G426" s="56">
        <f t="shared" si="66"/>
        <v>17669.832200000004</v>
      </c>
      <c r="H426" s="56">
        <f t="shared" si="66"/>
        <v>58434.875100000005</v>
      </c>
      <c r="I426" s="56">
        <f t="shared" si="66"/>
        <v>46645.459299999995</v>
      </c>
      <c r="J426" s="56">
        <f t="shared" si="66"/>
        <v>1344.6293600000001</v>
      </c>
      <c r="K426" s="56">
        <f t="shared" si="66"/>
        <v>980.5817</v>
      </c>
      <c r="L426" s="57">
        <f t="shared" si="66"/>
        <v>508.1342</v>
      </c>
      <c r="M426" s="56">
        <f t="shared" si="66"/>
        <v>472.4475</v>
      </c>
      <c r="N426" s="44"/>
      <c r="O426" s="44"/>
      <c r="P426" s="45"/>
      <c r="Q426" s="46">
        <f>SUM(Q407:Q425)</f>
        <v>48624</v>
      </c>
    </row>
    <row r="427" spans="2:17" ht="15.75">
      <c r="B427" s="59"/>
      <c r="C427" s="60"/>
      <c r="D427" s="61"/>
      <c r="E427" s="62"/>
      <c r="F427" s="63"/>
      <c r="G427" s="71"/>
      <c r="H427" s="71"/>
      <c r="I427" s="72"/>
      <c r="J427" s="71"/>
      <c r="K427" s="72"/>
      <c r="L427" s="77"/>
      <c r="M427" s="72"/>
      <c r="N427" s="75"/>
      <c r="O427" s="75"/>
      <c r="P427" s="76"/>
      <c r="Q427" s="78"/>
    </row>
    <row r="428" spans="2:17" ht="18">
      <c r="B428" s="59"/>
      <c r="C428" s="70" t="s">
        <v>420</v>
      </c>
      <c r="D428" s="61"/>
      <c r="E428" s="62"/>
      <c r="F428" s="63"/>
      <c r="G428" s="71"/>
      <c r="H428" s="71"/>
      <c r="I428" s="72"/>
      <c r="J428" s="71"/>
      <c r="K428" s="72"/>
      <c r="L428" s="77"/>
      <c r="M428" s="72"/>
      <c r="N428" s="75"/>
      <c r="O428" s="75"/>
      <c r="P428" s="76"/>
      <c r="Q428" s="78"/>
    </row>
    <row r="429" spans="2:17" ht="15.75">
      <c r="B429" s="59"/>
      <c r="C429" s="60"/>
      <c r="D429" s="61"/>
      <c r="E429" s="62"/>
      <c r="F429" s="63"/>
      <c r="G429" s="71"/>
      <c r="H429" s="71"/>
      <c r="I429" s="72"/>
      <c r="J429" s="71"/>
      <c r="K429" s="72"/>
      <c r="L429" s="77"/>
      <c r="M429" s="72"/>
      <c r="N429" s="75"/>
      <c r="O429" s="75"/>
      <c r="P429" s="76"/>
      <c r="Q429" s="78"/>
    </row>
    <row r="430" spans="2:17" ht="15.75">
      <c r="B430" s="55">
        <f>+B425+1</f>
        <v>378</v>
      </c>
      <c r="C430" s="38" t="s">
        <v>421</v>
      </c>
      <c r="D430" s="39">
        <v>113.969</v>
      </c>
      <c r="E430" s="40">
        <v>10</v>
      </c>
      <c r="F430" s="41">
        <f aca="true" t="shared" si="67" ref="F430:F435">+D430/E430</f>
        <v>11.396899999999999</v>
      </c>
      <c r="G430" s="42">
        <v>-56.9344</v>
      </c>
      <c r="H430" s="42">
        <v>155.8074</v>
      </c>
      <c r="I430" s="42">
        <v>140.332</v>
      </c>
      <c r="J430" s="42">
        <v>5.4132</v>
      </c>
      <c r="K430" s="42">
        <v>-23.841</v>
      </c>
      <c r="L430" s="43">
        <f aca="true" t="shared" si="68" ref="L430:L435">+K430-M430</f>
        <v>1.038999999999998</v>
      </c>
      <c r="M430" s="42">
        <v>-24.88</v>
      </c>
      <c r="N430" s="44">
        <v>0</v>
      </c>
      <c r="O430" s="44">
        <v>0</v>
      </c>
      <c r="P430" s="45">
        <f aca="true" t="shared" si="69" ref="P430:P435">SUM(N430:O430)</f>
        <v>0</v>
      </c>
      <c r="Q430" s="46"/>
    </row>
    <row r="431" spans="2:17" ht="15.75">
      <c r="B431" s="37">
        <f>+B430+1</f>
        <v>379</v>
      </c>
      <c r="C431" s="38" t="s">
        <v>422</v>
      </c>
      <c r="D431" s="39">
        <v>150.635</v>
      </c>
      <c r="E431" s="40">
        <v>10</v>
      </c>
      <c r="F431" s="41">
        <f t="shared" si="67"/>
        <v>15.0635</v>
      </c>
      <c r="G431" s="42">
        <v>-345.5731</v>
      </c>
      <c r="H431" s="42">
        <v>593.2112</v>
      </c>
      <c r="I431" s="42">
        <v>424.3568</v>
      </c>
      <c r="J431" s="42">
        <v>54.0558</v>
      </c>
      <c r="K431" s="42">
        <v>148.8715</v>
      </c>
      <c r="L431" s="43">
        <f t="shared" si="68"/>
        <v>2.3508999999999958</v>
      </c>
      <c r="M431" s="42">
        <v>146.5206</v>
      </c>
      <c r="N431" s="44">
        <v>0</v>
      </c>
      <c r="O431" s="44">
        <v>0</v>
      </c>
      <c r="P431" s="45">
        <f t="shared" si="69"/>
        <v>0</v>
      </c>
      <c r="Q431" s="46">
        <v>1690</v>
      </c>
    </row>
    <row r="432" spans="2:17" ht="15.75">
      <c r="B432" s="37">
        <f>+B431+1</f>
        <v>380</v>
      </c>
      <c r="C432" s="38" t="s">
        <v>423</v>
      </c>
      <c r="D432" s="39">
        <v>35.574</v>
      </c>
      <c r="E432" s="40">
        <v>10</v>
      </c>
      <c r="F432" s="41">
        <f t="shared" si="67"/>
        <v>3.5574</v>
      </c>
      <c r="G432" s="42">
        <v>-15.076</v>
      </c>
      <c r="H432" s="42">
        <v>64.692</v>
      </c>
      <c r="I432" s="42">
        <v>0</v>
      </c>
      <c r="J432" s="42">
        <v>0.1279</v>
      </c>
      <c r="K432" s="42">
        <v>-1.3492</v>
      </c>
      <c r="L432" s="43">
        <f t="shared" si="68"/>
        <v>-0.13349999999999995</v>
      </c>
      <c r="M432" s="42">
        <v>-1.2157</v>
      </c>
      <c r="N432" s="44">
        <v>0</v>
      </c>
      <c r="O432" s="44">
        <v>0</v>
      </c>
      <c r="P432" s="45">
        <f t="shared" si="69"/>
        <v>0</v>
      </c>
      <c r="Q432" s="46">
        <v>565</v>
      </c>
    </row>
    <row r="433" spans="2:17" ht="15.75">
      <c r="B433" s="37">
        <f>+B432+1</f>
        <v>381</v>
      </c>
      <c r="C433" s="38" t="s">
        <v>424</v>
      </c>
      <c r="D433" s="39">
        <v>30.704</v>
      </c>
      <c r="E433" s="40">
        <v>10</v>
      </c>
      <c r="F433" s="41">
        <f t="shared" si="67"/>
        <v>3.0704000000000002</v>
      </c>
      <c r="G433" s="42"/>
      <c r="H433" s="42"/>
      <c r="I433" s="42"/>
      <c r="J433" s="42"/>
      <c r="K433" s="42"/>
      <c r="L433" s="43">
        <f t="shared" si="68"/>
        <v>0</v>
      </c>
      <c r="M433" s="42"/>
      <c r="N433" s="44"/>
      <c r="O433" s="44"/>
      <c r="P433" s="45">
        <f t="shared" si="69"/>
        <v>0</v>
      </c>
      <c r="Q433" s="46"/>
    </row>
    <row r="434" spans="2:17" ht="15.75">
      <c r="B434" s="37">
        <f>+B433+1</f>
        <v>382</v>
      </c>
      <c r="C434" s="38" t="s">
        <v>425</v>
      </c>
      <c r="D434" s="39">
        <v>37.45</v>
      </c>
      <c r="E434" s="40">
        <v>10</v>
      </c>
      <c r="F434" s="41">
        <f t="shared" si="67"/>
        <v>3.745</v>
      </c>
      <c r="G434" s="42">
        <v>117.7387</v>
      </c>
      <c r="H434" s="42">
        <v>640.2379</v>
      </c>
      <c r="I434" s="42">
        <v>180.783</v>
      </c>
      <c r="J434" s="42">
        <v>9.5925</v>
      </c>
      <c r="K434" s="42">
        <v>-20.142</v>
      </c>
      <c r="L434" s="43">
        <f t="shared" si="68"/>
        <v>0.934000000000001</v>
      </c>
      <c r="M434" s="42">
        <v>-21.076</v>
      </c>
      <c r="N434" s="44">
        <v>0</v>
      </c>
      <c r="O434" s="44">
        <v>0</v>
      </c>
      <c r="P434" s="45">
        <f t="shared" si="69"/>
        <v>0</v>
      </c>
      <c r="Q434" s="46">
        <v>460</v>
      </c>
    </row>
    <row r="435" spans="2:17" ht="15.75">
      <c r="B435" s="37">
        <f>+B434+1</f>
        <v>383</v>
      </c>
      <c r="C435" s="38" t="s">
        <v>426</v>
      </c>
      <c r="D435" s="39">
        <v>69.566</v>
      </c>
      <c r="E435" s="40">
        <v>5</v>
      </c>
      <c r="F435" s="41">
        <f t="shared" si="67"/>
        <v>13.9132</v>
      </c>
      <c r="G435" s="42">
        <v>1195.027</v>
      </c>
      <c r="H435" s="42">
        <v>1652.093</v>
      </c>
      <c r="I435" s="42">
        <v>3516.827</v>
      </c>
      <c r="J435" s="42">
        <v>15.869</v>
      </c>
      <c r="K435" s="42">
        <v>596.375</v>
      </c>
      <c r="L435" s="43">
        <f t="shared" si="68"/>
        <v>184.61700000000002</v>
      </c>
      <c r="M435" s="42">
        <v>411.758</v>
      </c>
      <c r="N435" s="44">
        <v>130</v>
      </c>
      <c r="O435" s="44">
        <v>0</v>
      </c>
      <c r="P435" s="45">
        <f t="shared" si="69"/>
        <v>130</v>
      </c>
      <c r="Q435" s="46">
        <v>3194</v>
      </c>
    </row>
    <row r="436" spans="2:17" ht="15.75">
      <c r="B436" s="55">
        <f>COUNT(B430:B435)</f>
        <v>6</v>
      </c>
      <c r="C436" s="56"/>
      <c r="D436" s="56">
        <f>SUBTOTAL(9,D430:D435)</f>
        <v>437.898</v>
      </c>
      <c r="E436" s="38"/>
      <c r="F436" s="57">
        <f aca="true" t="shared" si="70" ref="F436:M436">SUBTOTAL(9,F430:F435)</f>
        <v>50.746399999999994</v>
      </c>
      <c r="G436" s="56">
        <f t="shared" si="70"/>
        <v>895.1822</v>
      </c>
      <c r="H436" s="56">
        <f t="shared" si="70"/>
        <v>3106.0415000000003</v>
      </c>
      <c r="I436" s="56">
        <f t="shared" si="70"/>
        <v>4262.2988000000005</v>
      </c>
      <c r="J436" s="56">
        <f t="shared" si="70"/>
        <v>85.05839999999999</v>
      </c>
      <c r="K436" s="56">
        <f t="shared" si="70"/>
        <v>699.9143</v>
      </c>
      <c r="L436" s="57">
        <f t="shared" si="70"/>
        <v>188.8074</v>
      </c>
      <c r="M436" s="56">
        <f t="shared" si="70"/>
        <v>511.1069</v>
      </c>
      <c r="N436" s="44"/>
      <c r="O436" s="44"/>
      <c r="P436" s="45"/>
      <c r="Q436" s="46">
        <f>SUM(Q430:Q435)</f>
        <v>5909</v>
      </c>
    </row>
    <row r="437" spans="2:17" ht="15.75">
      <c r="B437" s="59"/>
      <c r="C437" s="60"/>
      <c r="D437" s="61"/>
      <c r="E437" s="62"/>
      <c r="F437" s="63"/>
      <c r="G437" s="71"/>
      <c r="H437" s="71"/>
      <c r="I437" s="72"/>
      <c r="J437" s="71"/>
      <c r="K437" s="72"/>
      <c r="L437" s="77"/>
      <c r="M437" s="72"/>
      <c r="N437" s="75"/>
      <c r="O437" s="75"/>
      <c r="P437" s="76"/>
      <c r="Q437" s="78"/>
    </row>
    <row r="438" spans="2:17" ht="18">
      <c r="B438" s="59"/>
      <c r="C438" s="70" t="s">
        <v>427</v>
      </c>
      <c r="D438" s="61"/>
      <c r="E438" s="62"/>
      <c r="F438" s="63"/>
      <c r="G438" s="71"/>
      <c r="H438" s="71"/>
      <c r="I438" s="72"/>
      <c r="J438" s="71"/>
      <c r="K438" s="72"/>
      <c r="L438" s="77"/>
      <c r="M438" s="72"/>
      <c r="N438" s="75"/>
      <c r="O438" s="75"/>
      <c r="P438" s="76"/>
      <c r="Q438" s="78"/>
    </row>
    <row r="439" spans="2:17" ht="15.75">
      <c r="B439" s="59"/>
      <c r="C439" s="60"/>
      <c r="D439" s="61"/>
      <c r="E439" s="62"/>
      <c r="F439" s="63"/>
      <c r="G439" s="71"/>
      <c r="H439" s="71"/>
      <c r="I439" s="72"/>
      <c r="J439" s="71"/>
      <c r="K439" s="72"/>
      <c r="L439" s="77"/>
      <c r="M439" s="72"/>
      <c r="N439" s="75"/>
      <c r="O439" s="75"/>
      <c r="P439" s="76"/>
      <c r="Q439" s="78"/>
    </row>
    <row r="440" spans="2:17" ht="15.75">
      <c r="B440" s="55">
        <f>+B435+1</f>
        <v>384</v>
      </c>
      <c r="C440" s="38" t="s">
        <v>428</v>
      </c>
      <c r="D440" s="39">
        <v>57.6365</v>
      </c>
      <c r="E440" s="40">
        <v>10</v>
      </c>
      <c r="F440" s="41">
        <f aca="true" t="shared" si="71" ref="F440:F476">+D440/E440</f>
        <v>5.76365</v>
      </c>
      <c r="G440" s="42">
        <v>137.798</v>
      </c>
      <c r="H440" s="42">
        <v>633.2418</v>
      </c>
      <c r="I440" s="42">
        <v>347.8406</v>
      </c>
      <c r="J440" s="42">
        <v>21.1387</v>
      </c>
      <c r="K440" s="42">
        <v>22.945</v>
      </c>
      <c r="L440" s="43">
        <f aca="true" t="shared" si="72" ref="L440:L476">+K440-M440</f>
        <v>1.7390000000000008</v>
      </c>
      <c r="M440" s="42">
        <v>21.206</v>
      </c>
      <c r="N440" s="44">
        <v>15</v>
      </c>
      <c r="O440" s="44">
        <v>0</v>
      </c>
      <c r="P440" s="45">
        <f aca="true" t="shared" si="73" ref="P440:P476">SUM(N440:O440)</f>
        <v>15</v>
      </c>
      <c r="Q440" s="46">
        <v>2666</v>
      </c>
    </row>
    <row r="441" spans="2:17" ht="15.75">
      <c r="B441" s="55">
        <f aca="true" t="shared" si="74" ref="B441:B476">+B440+1</f>
        <v>385</v>
      </c>
      <c r="C441" s="38" t="s">
        <v>429</v>
      </c>
      <c r="D441" s="39">
        <v>173.623</v>
      </c>
      <c r="E441" s="40">
        <v>10</v>
      </c>
      <c r="F441" s="41">
        <f t="shared" si="71"/>
        <v>17.362299999999998</v>
      </c>
      <c r="G441" s="42">
        <v>699.63</v>
      </c>
      <c r="H441" s="42">
        <v>1681.785</v>
      </c>
      <c r="I441" s="42">
        <v>1723.522</v>
      </c>
      <c r="J441" s="42">
        <v>36.564</v>
      </c>
      <c r="K441" s="42">
        <v>70.492</v>
      </c>
      <c r="L441" s="43">
        <f t="shared" si="72"/>
        <v>7.061000000000007</v>
      </c>
      <c r="M441" s="42">
        <v>63.431</v>
      </c>
      <c r="N441" s="44">
        <v>30</v>
      </c>
      <c r="O441" s="44">
        <v>0</v>
      </c>
      <c r="P441" s="45">
        <f t="shared" si="73"/>
        <v>30</v>
      </c>
      <c r="Q441" s="46">
        <v>1009</v>
      </c>
    </row>
    <row r="442" spans="2:17" ht="15.75">
      <c r="B442" s="55">
        <f t="shared" si="74"/>
        <v>386</v>
      </c>
      <c r="C442" s="38" t="s">
        <v>430</v>
      </c>
      <c r="D442" s="39">
        <v>146.6666</v>
      </c>
      <c r="E442" s="40">
        <v>10</v>
      </c>
      <c r="F442" s="41">
        <f t="shared" si="71"/>
        <v>14.666659999999998</v>
      </c>
      <c r="G442" s="42">
        <v>-764.8003</v>
      </c>
      <c r="H442" s="42">
        <v>550.5257</v>
      </c>
      <c r="I442" s="42">
        <v>65.5243</v>
      </c>
      <c r="J442" s="42">
        <v>0.0691</v>
      </c>
      <c r="K442" s="42">
        <v>-10.209</v>
      </c>
      <c r="L442" s="43">
        <f t="shared" si="72"/>
        <v>0.3280000000000012</v>
      </c>
      <c r="M442" s="42">
        <v>-10.537</v>
      </c>
      <c r="N442" s="44">
        <v>0</v>
      </c>
      <c r="O442" s="44">
        <v>0</v>
      </c>
      <c r="P442" s="45">
        <f t="shared" si="73"/>
        <v>0</v>
      </c>
      <c r="Q442" s="46">
        <v>3632</v>
      </c>
    </row>
    <row r="443" spans="2:17" ht="15.75">
      <c r="B443" s="55">
        <f t="shared" si="74"/>
        <v>387</v>
      </c>
      <c r="C443" s="38" t="s">
        <v>431</v>
      </c>
      <c r="D443" s="39">
        <v>185.703</v>
      </c>
      <c r="E443" s="40">
        <v>10</v>
      </c>
      <c r="F443" s="41">
        <f t="shared" si="71"/>
        <v>18.5703</v>
      </c>
      <c r="G443" s="42">
        <v>410.344</v>
      </c>
      <c r="H443" s="42">
        <v>2193.818</v>
      </c>
      <c r="I443" s="42">
        <v>1703.015</v>
      </c>
      <c r="J443" s="42">
        <v>108.062</v>
      </c>
      <c r="K443" s="42">
        <v>100.027</v>
      </c>
      <c r="L443" s="43">
        <f t="shared" si="72"/>
        <v>-8.771</v>
      </c>
      <c r="M443" s="42">
        <v>108.798</v>
      </c>
      <c r="N443" s="44">
        <v>10</v>
      </c>
      <c r="O443" s="44">
        <v>0</v>
      </c>
      <c r="P443" s="45">
        <f t="shared" si="73"/>
        <v>10</v>
      </c>
      <c r="Q443" s="46">
        <v>1427</v>
      </c>
    </row>
    <row r="444" spans="2:17" ht="15.75">
      <c r="B444" s="55">
        <f t="shared" si="74"/>
        <v>388</v>
      </c>
      <c r="C444" s="38" t="s">
        <v>432</v>
      </c>
      <c r="D444" s="39">
        <v>244.073</v>
      </c>
      <c r="E444" s="40">
        <v>10</v>
      </c>
      <c r="F444" s="41">
        <f t="shared" si="71"/>
        <v>24.4073</v>
      </c>
      <c r="G444" s="42">
        <v>-39.7061</v>
      </c>
      <c r="H444" s="42">
        <v>1019.833</v>
      </c>
      <c r="I444" s="42">
        <v>832.402</v>
      </c>
      <c r="J444" s="42">
        <v>13.627</v>
      </c>
      <c r="K444" s="42">
        <v>-35.758</v>
      </c>
      <c r="L444" s="43">
        <f t="shared" si="72"/>
        <v>4.163999999999994</v>
      </c>
      <c r="M444" s="42">
        <v>-39.922</v>
      </c>
      <c r="N444" s="44">
        <v>0</v>
      </c>
      <c r="O444" s="44">
        <v>0</v>
      </c>
      <c r="P444" s="45">
        <f t="shared" si="73"/>
        <v>0</v>
      </c>
      <c r="Q444" s="46">
        <v>2012</v>
      </c>
    </row>
    <row r="445" spans="2:17" ht="15.75">
      <c r="B445" s="55">
        <f t="shared" si="74"/>
        <v>389</v>
      </c>
      <c r="C445" s="38" t="s">
        <v>433</v>
      </c>
      <c r="D445" s="39">
        <v>94.5</v>
      </c>
      <c r="E445" s="40">
        <v>10</v>
      </c>
      <c r="F445" s="41">
        <f t="shared" si="71"/>
        <v>9.45</v>
      </c>
      <c r="G445" s="42">
        <v>-9.1837</v>
      </c>
      <c r="H445" s="42">
        <v>832.5631</v>
      </c>
      <c r="I445" s="42">
        <v>611.1958</v>
      </c>
      <c r="J445" s="42">
        <v>76.79411</v>
      </c>
      <c r="K445" s="42">
        <v>12.844</v>
      </c>
      <c r="L445" s="43">
        <f t="shared" si="72"/>
        <v>1.923</v>
      </c>
      <c r="M445" s="42">
        <v>10.921</v>
      </c>
      <c r="N445" s="44">
        <v>0</v>
      </c>
      <c r="O445" s="44">
        <v>0</v>
      </c>
      <c r="P445" s="45">
        <f t="shared" si="73"/>
        <v>0</v>
      </c>
      <c r="Q445" s="46">
        <v>1500</v>
      </c>
    </row>
    <row r="446" spans="2:17" ht="15.75">
      <c r="B446" s="55">
        <f t="shared" si="74"/>
        <v>390</v>
      </c>
      <c r="C446" s="38" t="s">
        <v>434</v>
      </c>
      <c r="D446" s="39">
        <v>87.2459</v>
      </c>
      <c r="E446" s="40">
        <v>10</v>
      </c>
      <c r="F446" s="41">
        <f t="shared" si="71"/>
        <v>8.724590000000001</v>
      </c>
      <c r="G446" s="42">
        <v>-701.4755</v>
      </c>
      <c r="H446" s="42">
        <v>449.6973</v>
      </c>
      <c r="I446" s="42">
        <v>134.1954</v>
      </c>
      <c r="J446" s="42">
        <v>13.518</v>
      </c>
      <c r="K446" s="42">
        <v>-36.305</v>
      </c>
      <c r="L446" s="43">
        <f t="shared" si="72"/>
        <v>-0.07399999999999807</v>
      </c>
      <c r="M446" s="42">
        <v>-36.231</v>
      </c>
      <c r="N446" s="44">
        <v>0</v>
      </c>
      <c r="O446" s="44">
        <v>0</v>
      </c>
      <c r="P446" s="45">
        <f t="shared" si="73"/>
        <v>0</v>
      </c>
      <c r="Q446" s="46">
        <v>2355</v>
      </c>
    </row>
    <row r="447" spans="2:17" ht="15.75">
      <c r="B447" s="55">
        <f t="shared" si="74"/>
        <v>391</v>
      </c>
      <c r="C447" s="38" t="s">
        <v>435</v>
      </c>
      <c r="D447" s="39">
        <v>191.28</v>
      </c>
      <c r="E447" s="40">
        <v>10</v>
      </c>
      <c r="F447" s="41">
        <f t="shared" si="71"/>
        <v>19.128</v>
      </c>
      <c r="G447" s="42">
        <v>537.705</v>
      </c>
      <c r="H447" s="42">
        <v>1444.2528</v>
      </c>
      <c r="I447" s="42">
        <v>1250.551</v>
      </c>
      <c r="J447" s="42">
        <v>44.2423</v>
      </c>
      <c r="K447" s="42">
        <v>138.086</v>
      </c>
      <c r="L447" s="43">
        <f t="shared" si="72"/>
        <v>57.61400000000002</v>
      </c>
      <c r="M447" s="42">
        <v>80.472</v>
      </c>
      <c r="N447" s="44">
        <v>10</v>
      </c>
      <c r="O447" s="44">
        <v>0</v>
      </c>
      <c r="P447" s="45">
        <f t="shared" si="73"/>
        <v>10</v>
      </c>
      <c r="Q447" s="46">
        <v>1421</v>
      </c>
    </row>
    <row r="448" spans="2:17" ht="15.75">
      <c r="B448" s="55">
        <f t="shared" si="74"/>
        <v>392</v>
      </c>
      <c r="C448" s="38" t="s">
        <v>436</v>
      </c>
      <c r="D448" s="39">
        <v>190.022</v>
      </c>
      <c r="E448" s="40">
        <v>10</v>
      </c>
      <c r="F448" s="41">
        <f t="shared" si="71"/>
        <v>19.0022</v>
      </c>
      <c r="G448" s="42">
        <v>530.837</v>
      </c>
      <c r="H448" s="42">
        <v>1170.601</v>
      </c>
      <c r="I448" s="42">
        <v>2085.487</v>
      </c>
      <c r="J448" s="42">
        <v>53.394</v>
      </c>
      <c r="K448" s="42">
        <v>63.839</v>
      </c>
      <c r="L448" s="43">
        <f t="shared" si="72"/>
        <v>9.753</v>
      </c>
      <c r="M448" s="42">
        <v>54.086</v>
      </c>
      <c r="N448" s="44">
        <v>0</v>
      </c>
      <c r="O448" s="44">
        <v>12.5</v>
      </c>
      <c r="P448" s="45">
        <f t="shared" si="73"/>
        <v>12.5</v>
      </c>
      <c r="Q448" s="46">
        <v>1646</v>
      </c>
    </row>
    <row r="449" spans="2:17" ht="15.75">
      <c r="B449" s="55">
        <f t="shared" si="74"/>
        <v>393</v>
      </c>
      <c r="C449" s="38" t="s">
        <v>437</v>
      </c>
      <c r="D449" s="39">
        <v>365.1199</v>
      </c>
      <c r="E449" s="40">
        <v>10</v>
      </c>
      <c r="F449" s="41">
        <f t="shared" si="71"/>
        <v>36.51199</v>
      </c>
      <c r="G449" s="42">
        <v>698.308</v>
      </c>
      <c r="H449" s="42">
        <v>6605.7438</v>
      </c>
      <c r="I449" s="42">
        <v>2901.7037</v>
      </c>
      <c r="J449" s="42">
        <v>93.3362</v>
      </c>
      <c r="K449" s="42">
        <v>57.5185</v>
      </c>
      <c r="L449" s="43">
        <f t="shared" si="72"/>
        <v>46.794200000000004</v>
      </c>
      <c r="M449" s="42">
        <v>10.7243</v>
      </c>
      <c r="N449" s="44">
        <v>0</v>
      </c>
      <c r="O449" s="44">
        <v>0</v>
      </c>
      <c r="P449" s="45">
        <f t="shared" si="73"/>
        <v>0</v>
      </c>
      <c r="Q449" s="46">
        <v>1801</v>
      </c>
    </row>
    <row r="450" spans="2:17" ht="15.75">
      <c r="B450" s="55">
        <f t="shared" si="74"/>
        <v>394</v>
      </c>
      <c r="C450" s="38" t="s">
        <v>438</v>
      </c>
      <c r="D450" s="39">
        <v>188.2699</v>
      </c>
      <c r="E450" s="40">
        <v>10</v>
      </c>
      <c r="F450" s="41">
        <f t="shared" si="71"/>
        <v>18.826990000000002</v>
      </c>
      <c r="G450" s="42">
        <v>194.2229</v>
      </c>
      <c r="H450" s="42">
        <v>856.6086</v>
      </c>
      <c r="I450" s="42">
        <v>1165.4172</v>
      </c>
      <c r="J450" s="42">
        <v>20.8271</v>
      </c>
      <c r="K450" s="42">
        <v>35.264</v>
      </c>
      <c r="L450" s="43">
        <f t="shared" si="72"/>
        <v>5.661000000000001</v>
      </c>
      <c r="M450" s="42">
        <v>29.603</v>
      </c>
      <c r="N450" s="44">
        <v>10</v>
      </c>
      <c r="O450" s="44">
        <v>0</v>
      </c>
      <c r="P450" s="45">
        <f t="shared" si="73"/>
        <v>10</v>
      </c>
      <c r="Q450" s="46">
        <v>1906</v>
      </c>
    </row>
    <row r="451" spans="2:17" ht="15.75">
      <c r="B451" s="55">
        <f t="shared" si="74"/>
        <v>395</v>
      </c>
      <c r="C451" s="38" t="s">
        <v>439</v>
      </c>
      <c r="D451" s="39">
        <v>50.2972</v>
      </c>
      <c r="E451" s="40">
        <v>10</v>
      </c>
      <c r="F451" s="41">
        <f t="shared" si="71"/>
        <v>5.029719999999999</v>
      </c>
      <c r="G451" s="42">
        <v>-383.5122</v>
      </c>
      <c r="H451" s="42">
        <v>1563.8047</v>
      </c>
      <c r="I451" s="42">
        <v>1015.9571</v>
      </c>
      <c r="J451" s="42">
        <v>106.0097</v>
      </c>
      <c r="K451" s="42">
        <v>33.8905</v>
      </c>
      <c r="L451" s="43">
        <f t="shared" si="72"/>
        <v>-4.8185</v>
      </c>
      <c r="M451" s="42">
        <v>38.709</v>
      </c>
      <c r="N451" s="44">
        <v>15</v>
      </c>
      <c r="O451" s="44">
        <v>0</v>
      </c>
      <c r="P451" s="45">
        <f t="shared" si="73"/>
        <v>15</v>
      </c>
      <c r="Q451" s="46">
        <v>2640</v>
      </c>
    </row>
    <row r="452" spans="2:17" ht="15.75">
      <c r="B452" s="55">
        <f t="shared" si="74"/>
        <v>396</v>
      </c>
      <c r="C452" s="38" t="s">
        <v>440</v>
      </c>
      <c r="D452" s="39">
        <v>13.5</v>
      </c>
      <c r="E452" s="40">
        <v>10</v>
      </c>
      <c r="F452" s="41">
        <f t="shared" si="71"/>
        <v>1.35</v>
      </c>
      <c r="G452" s="42">
        <v>211.522</v>
      </c>
      <c r="H452" s="42">
        <v>263.869</v>
      </c>
      <c r="I452" s="42">
        <v>177.537</v>
      </c>
      <c r="J452" s="42">
        <v>0.137</v>
      </c>
      <c r="K452" s="42">
        <v>24.228</v>
      </c>
      <c r="L452" s="43">
        <f t="shared" si="72"/>
        <v>-4.675999999999998</v>
      </c>
      <c r="M452" s="42">
        <v>28.904</v>
      </c>
      <c r="N452" s="44">
        <v>15</v>
      </c>
      <c r="O452" s="44">
        <v>0</v>
      </c>
      <c r="P452" s="45">
        <f t="shared" si="73"/>
        <v>15</v>
      </c>
      <c r="Q452" s="46">
        <v>776</v>
      </c>
    </row>
    <row r="453" spans="2:17" ht="15.75">
      <c r="B453" s="55">
        <f t="shared" si="74"/>
        <v>397</v>
      </c>
      <c r="C453" s="38" t="s">
        <v>441</v>
      </c>
      <c r="D453" s="39">
        <v>200</v>
      </c>
      <c r="E453" s="40">
        <v>5</v>
      </c>
      <c r="F453" s="41">
        <f t="shared" si="71"/>
        <v>40</v>
      </c>
      <c r="G453" s="42">
        <v>359.1763</v>
      </c>
      <c r="H453" s="42">
        <v>478.9136</v>
      </c>
      <c r="I453" s="42">
        <v>476.157</v>
      </c>
      <c r="J453" s="42">
        <v>8.0393</v>
      </c>
      <c r="K453" s="42">
        <v>26.9187</v>
      </c>
      <c r="L453" s="43">
        <f t="shared" si="72"/>
        <v>7.4817</v>
      </c>
      <c r="M453" s="42">
        <v>19.437</v>
      </c>
      <c r="N453" s="44">
        <v>10</v>
      </c>
      <c r="O453" s="44">
        <v>0</v>
      </c>
      <c r="P453" s="45">
        <f t="shared" si="73"/>
        <v>10</v>
      </c>
      <c r="Q453" s="46"/>
    </row>
    <row r="454" spans="2:17" ht="15.75">
      <c r="B454" s="55">
        <f t="shared" si="74"/>
        <v>398</v>
      </c>
      <c r="C454" s="38" t="s">
        <v>442</v>
      </c>
      <c r="D454" s="39">
        <v>162</v>
      </c>
      <c r="E454" s="40">
        <v>5</v>
      </c>
      <c r="F454" s="41">
        <f t="shared" si="71"/>
        <v>32.4</v>
      </c>
      <c r="G454" s="42">
        <v>1044.311</v>
      </c>
      <c r="H454" s="42">
        <v>2019.209</v>
      </c>
      <c r="I454" s="42">
        <v>2812.407</v>
      </c>
      <c r="J454" s="42">
        <v>30.744</v>
      </c>
      <c r="K454" s="42">
        <v>207.34</v>
      </c>
      <c r="L454" s="43">
        <f t="shared" si="72"/>
        <v>45</v>
      </c>
      <c r="M454" s="42">
        <v>162.34</v>
      </c>
      <c r="N454" s="44">
        <v>20</v>
      </c>
      <c r="O454" s="44">
        <v>33.33</v>
      </c>
      <c r="P454" s="45">
        <f t="shared" si="73"/>
        <v>53.33</v>
      </c>
      <c r="Q454" s="46">
        <v>3810</v>
      </c>
    </row>
    <row r="455" spans="2:17" ht="15.75">
      <c r="B455" s="55">
        <f t="shared" si="74"/>
        <v>399</v>
      </c>
      <c r="C455" s="38" t="s">
        <v>443</v>
      </c>
      <c r="D455" s="39">
        <v>324</v>
      </c>
      <c r="E455" s="40">
        <v>10</v>
      </c>
      <c r="F455" s="41">
        <f t="shared" si="71"/>
        <v>32.4</v>
      </c>
      <c r="G455" s="42">
        <v>403.8762</v>
      </c>
      <c r="H455" s="42">
        <v>1275.0394</v>
      </c>
      <c r="I455" s="42">
        <v>1365.4215</v>
      </c>
      <c r="J455" s="42">
        <v>51.3258</v>
      </c>
      <c r="K455" s="42">
        <v>135.4163</v>
      </c>
      <c r="L455" s="43">
        <f t="shared" si="72"/>
        <v>64.65530000000001</v>
      </c>
      <c r="M455" s="42">
        <v>70.761</v>
      </c>
      <c r="N455" s="44">
        <v>0</v>
      </c>
      <c r="O455" s="44">
        <v>0</v>
      </c>
      <c r="P455" s="45">
        <f t="shared" si="73"/>
        <v>0</v>
      </c>
      <c r="Q455" s="46">
        <v>936</v>
      </c>
    </row>
    <row r="456" spans="2:17" ht="15.75">
      <c r="B456" s="55">
        <f t="shared" si="74"/>
        <v>400</v>
      </c>
      <c r="C456" s="38" t="s">
        <v>444</v>
      </c>
      <c r="D456" s="39">
        <v>110</v>
      </c>
      <c r="E456" s="40">
        <v>10</v>
      </c>
      <c r="F456" s="41">
        <f t="shared" si="71"/>
        <v>11</v>
      </c>
      <c r="G456" s="42">
        <v>418.268</v>
      </c>
      <c r="H456" s="42">
        <v>644.041</v>
      </c>
      <c r="I456" s="42">
        <v>1153.628</v>
      </c>
      <c r="J456" s="42">
        <v>10.044</v>
      </c>
      <c r="K456" s="42">
        <v>167.631</v>
      </c>
      <c r="L456" s="43">
        <f t="shared" si="72"/>
        <v>58.56100000000001</v>
      </c>
      <c r="M456" s="42">
        <v>109.07</v>
      </c>
      <c r="N456" s="44">
        <v>20</v>
      </c>
      <c r="O456" s="44">
        <v>10</v>
      </c>
      <c r="P456" s="45">
        <f t="shared" si="73"/>
        <v>30</v>
      </c>
      <c r="Q456" s="46">
        <v>513</v>
      </c>
    </row>
    <row r="457" spans="2:17" ht="15.75">
      <c r="B457" s="55">
        <f t="shared" si="74"/>
        <v>401</v>
      </c>
      <c r="C457" s="38" t="s">
        <v>445</v>
      </c>
      <c r="D457" s="39">
        <v>226.349</v>
      </c>
      <c r="E457" s="40">
        <v>10</v>
      </c>
      <c r="F457" s="41">
        <f t="shared" si="71"/>
        <v>22.6349</v>
      </c>
      <c r="G457" s="42">
        <v>877.4223</v>
      </c>
      <c r="H457" s="42">
        <v>3634.9735</v>
      </c>
      <c r="I457" s="42">
        <v>2792.474</v>
      </c>
      <c r="J457" s="42">
        <v>172.8573</v>
      </c>
      <c r="K457" s="42">
        <v>365.2905</v>
      </c>
      <c r="L457" s="43">
        <f t="shared" si="72"/>
        <v>20.895500000000027</v>
      </c>
      <c r="M457" s="42">
        <v>344.395</v>
      </c>
      <c r="N457" s="44">
        <v>30</v>
      </c>
      <c r="O457" s="44">
        <v>15</v>
      </c>
      <c r="P457" s="45">
        <f t="shared" si="73"/>
        <v>45</v>
      </c>
      <c r="Q457" s="46">
        <v>841</v>
      </c>
    </row>
    <row r="458" spans="2:17" ht="15.75">
      <c r="B458" s="55">
        <f t="shared" si="74"/>
        <v>402</v>
      </c>
      <c r="C458" s="38" t="s">
        <v>446</v>
      </c>
      <c r="D458" s="39">
        <v>160.175</v>
      </c>
      <c r="E458" s="40">
        <v>10</v>
      </c>
      <c r="F458" s="41">
        <f t="shared" si="71"/>
        <v>16.017500000000002</v>
      </c>
      <c r="G458" s="42">
        <v>-297.8531</v>
      </c>
      <c r="H458" s="42">
        <v>981.5282</v>
      </c>
      <c r="I458" s="42">
        <v>563.0746</v>
      </c>
      <c r="J458" s="42">
        <v>5.9153</v>
      </c>
      <c r="K458" s="42">
        <v>-51.501</v>
      </c>
      <c r="L458" s="43">
        <f t="shared" si="72"/>
        <v>2.8160000000000025</v>
      </c>
      <c r="M458" s="42">
        <v>-54.317</v>
      </c>
      <c r="N458" s="44">
        <v>0</v>
      </c>
      <c r="O458" s="44">
        <v>0</v>
      </c>
      <c r="P458" s="45">
        <f t="shared" si="73"/>
        <v>0</v>
      </c>
      <c r="Q458" s="46">
        <v>224</v>
      </c>
    </row>
    <row r="459" spans="2:17" ht="15.75">
      <c r="B459" s="55">
        <f t="shared" si="74"/>
        <v>403</v>
      </c>
      <c r="C459" s="38" t="s">
        <v>447</v>
      </c>
      <c r="D459" s="39">
        <v>94.868</v>
      </c>
      <c r="E459" s="40">
        <v>10</v>
      </c>
      <c r="F459" s="41">
        <f t="shared" si="71"/>
        <v>9.486799999999999</v>
      </c>
      <c r="G459" s="42">
        <v>209.9906</v>
      </c>
      <c r="H459" s="42">
        <v>919.2991</v>
      </c>
      <c r="I459" s="42">
        <v>852.372</v>
      </c>
      <c r="J459" s="42">
        <v>20.8168</v>
      </c>
      <c r="K459" s="42">
        <v>84.778</v>
      </c>
      <c r="L459" s="43">
        <f t="shared" si="72"/>
        <v>30.696000000000005</v>
      </c>
      <c r="M459" s="42">
        <v>54.082</v>
      </c>
      <c r="N459" s="44">
        <v>15</v>
      </c>
      <c r="O459" s="44">
        <v>0</v>
      </c>
      <c r="P459" s="45">
        <f t="shared" si="73"/>
        <v>15</v>
      </c>
      <c r="Q459" s="46">
        <v>1084</v>
      </c>
    </row>
    <row r="460" spans="2:17" ht="15.75">
      <c r="B460" s="55">
        <f t="shared" si="74"/>
        <v>404</v>
      </c>
      <c r="C460" s="38" t="s">
        <v>448</v>
      </c>
      <c r="D460" s="39">
        <v>98.4375</v>
      </c>
      <c r="E460" s="40">
        <v>10</v>
      </c>
      <c r="F460" s="41">
        <f t="shared" si="71"/>
        <v>9.84375</v>
      </c>
      <c r="G460" s="42">
        <v>149.9508</v>
      </c>
      <c r="H460" s="42">
        <v>824.5009</v>
      </c>
      <c r="I460" s="42">
        <v>964.4909</v>
      </c>
      <c r="J460" s="42">
        <v>29.7023</v>
      </c>
      <c r="K460" s="42">
        <v>4.678</v>
      </c>
      <c r="L460" s="43">
        <f t="shared" si="72"/>
        <v>12.17</v>
      </c>
      <c r="M460" s="42">
        <v>-7.492</v>
      </c>
      <c r="N460" s="44">
        <v>0</v>
      </c>
      <c r="O460" s="44">
        <v>0</v>
      </c>
      <c r="P460" s="45">
        <f t="shared" si="73"/>
        <v>0</v>
      </c>
      <c r="Q460" s="46">
        <v>1258</v>
      </c>
    </row>
    <row r="461" spans="2:17" ht="15.75">
      <c r="B461" s="55">
        <f t="shared" si="74"/>
        <v>405</v>
      </c>
      <c r="C461" s="38" t="s">
        <v>449</v>
      </c>
      <c r="D461" s="39">
        <v>147.247</v>
      </c>
      <c r="E461" s="40">
        <v>10</v>
      </c>
      <c r="F461" s="41">
        <f t="shared" si="71"/>
        <v>14.724700000000002</v>
      </c>
      <c r="G461" s="42"/>
      <c r="H461" s="42"/>
      <c r="I461" s="42"/>
      <c r="J461" s="42"/>
      <c r="K461" s="42"/>
      <c r="L461" s="43">
        <f t="shared" si="72"/>
        <v>0</v>
      </c>
      <c r="M461" s="42"/>
      <c r="N461" s="44"/>
      <c r="O461" s="44"/>
      <c r="P461" s="45">
        <f t="shared" si="73"/>
        <v>0</v>
      </c>
      <c r="Q461" s="46"/>
    </row>
    <row r="462" spans="2:17" ht="15.75">
      <c r="B462" s="55">
        <f t="shared" si="74"/>
        <v>406</v>
      </c>
      <c r="C462" s="38" t="s">
        <v>450</v>
      </c>
      <c r="D462" s="39">
        <v>63.888</v>
      </c>
      <c r="E462" s="40">
        <v>10</v>
      </c>
      <c r="F462" s="41">
        <f t="shared" si="71"/>
        <v>6.3888</v>
      </c>
      <c r="G462" s="42">
        <v>248.6527</v>
      </c>
      <c r="H462" s="42">
        <v>940.2535</v>
      </c>
      <c r="I462" s="42">
        <v>774.0165</v>
      </c>
      <c r="J462" s="42">
        <v>34.7881</v>
      </c>
      <c r="K462" s="42">
        <v>101.942</v>
      </c>
      <c r="L462" s="43">
        <f t="shared" si="72"/>
        <v>-2.0630000000000024</v>
      </c>
      <c r="M462" s="42">
        <v>104.005</v>
      </c>
      <c r="N462" s="44">
        <v>12.5</v>
      </c>
      <c r="O462" s="44">
        <v>0</v>
      </c>
      <c r="P462" s="45">
        <f t="shared" si="73"/>
        <v>12.5</v>
      </c>
      <c r="Q462" s="46">
        <v>1913</v>
      </c>
    </row>
    <row r="463" spans="2:17" ht="15.75">
      <c r="B463" s="55">
        <f t="shared" si="74"/>
        <v>407</v>
      </c>
      <c r="C463" s="38" t="s">
        <v>451</v>
      </c>
      <c r="D463" s="39">
        <v>141</v>
      </c>
      <c r="E463" s="40">
        <v>10</v>
      </c>
      <c r="F463" s="41">
        <f t="shared" si="71"/>
        <v>14.1</v>
      </c>
      <c r="G463" s="42">
        <v>-762.0948</v>
      </c>
      <c r="H463" s="42">
        <v>455.9682</v>
      </c>
      <c r="I463" s="42">
        <v>197.7563</v>
      </c>
      <c r="J463" s="42">
        <v>36.0416</v>
      </c>
      <c r="K463" s="42">
        <v>-111.836</v>
      </c>
      <c r="L463" s="43">
        <f t="shared" si="72"/>
        <v>0.9819999999999993</v>
      </c>
      <c r="M463" s="42">
        <v>-112.818</v>
      </c>
      <c r="N463" s="44">
        <v>0</v>
      </c>
      <c r="O463" s="44">
        <v>0</v>
      </c>
      <c r="P463" s="45">
        <f t="shared" si="73"/>
        <v>0</v>
      </c>
      <c r="Q463" s="46">
        <v>1573</v>
      </c>
    </row>
    <row r="464" spans="2:17" ht="15.75">
      <c r="B464" s="55">
        <f t="shared" si="74"/>
        <v>408</v>
      </c>
      <c r="C464" s="38" t="s">
        <v>452</v>
      </c>
      <c r="D464" s="39">
        <v>113.757</v>
      </c>
      <c r="E464" s="40">
        <v>10</v>
      </c>
      <c r="F464" s="41">
        <f t="shared" si="71"/>
        <v>11.3757</v>
      </c>
      <c r="G464" s="42">
        <v>981.2828</v>
      </c>
      <c r="H464" s="42">
        <v>1318.4214</v>
      </c>
      <c r="I464" s="42">
        <v>1079.3779</v>
      </c>
      <c r="J464" s="42">
        <v>3.1875</v>
      </c>
      <c r="K464" s="42">
        <v>153.398</v>
      </c>
      <c r="L464" s="43">
        <f t="shared" si="72"/>
        <v>22.12700000000001</v>
      </c>
      <c r="M464" s="42">
        <v>131.271</v>
      </c>
      <c r="N464" s="44">
        <v>30</v>
      </c>
      <c r="O464" s="44">
        <v>0</v>
      </c>
      <c r="P464" s="45">
        <f t="shared" si="73"/>
        <v>30</v>
      </c>
      <c r="Q464" s="46">
        <v>1961</v>
      </c>
    </row>
    <row r="465" spans="2:17" ht="15.75">
      <c r="B465" s="55">
        <f t="shared" si="74"/>
        <v>409</v>
      </c>
      <c r="C465" s="38" t="s">
        <v>453</v>
      </c>
      <c r="D465" s="39">
        <v>108.5</v>
      </c>
      <c r="E465" s="40">
        <v>10</v>
      </c>
      <c r="F465" s="41">
        <f t="shared" si="71"/>
        <v>10.85</v>
      </c>
      <c r="G465" s="42">
        <v>-799.8132</v>
      </c>
      <c r="H465" s="42">
        <v>401.9875</v>
      </c>
      <c r="I465" s="42">
        <v>200.0115</v>
      </c>
      <c r="J465" s="42">
        <v>3.6381</v>
      </c>
      <c r="K465" s="42">
        <v>-79.678</v>
      </c>
      <c r="L465" s="43">
        <f t="shared" si="72"/>
        <v>1</v>
      </c>
      <c r="M465" s="42">
        <v>-80.678</v>
      </c>
      <c r="N465" s="44">
        <v>0</v>
      </c>
      <c r="O465" s="44">
        <v>0</v>
      </c>
      <c r="P465" s="45">
        <f t="shared" si="73"/>
        <v>0</v>
      </c>
      <c r="Q465" s="46">
        <v>2827</v>
      </c>
    </row>
    <row r="466" spans="2:17" ht="15.75">
      <c r="B466" s="55">
        <f t="shared" si="74"/>
        <v>410</v>
      </c>
      <c r="C466" s="38" t="s">
        <v>454</v>
      </c>
      <c r="D466" s="39">
        <v>37.5</v>
      </c>
      <c r="E466" s="40">
        <v>10</v>
      </c>
      <c r="F466" s="41">
        <f t="shared" si="71"/>
        <v>3.75</v>
      </c>
      <c r="G466" s="42">
        <v>890.464</v>
      </c>
      <c r="H466" s="42">
        <v>1144.461</v>
      </c>
      <c r="I466" s="42">
        <v>789.43</v>
      </c>
      <c r="J466" s="42">
        <v>1.502</v>
      </c>
      <c r="K466" s="42">
        <v>137.953</v>
      </c>
      <c r="L466" s="43">
        <f t="shared" si="72"/>
        <v>4.592000000000013</v>
      </c>
      <c r="M466" s="42">
        <v>133.361</v>
      </c>
      <c r="N466" s="44">
        <v>40</v>
      </c>
      <c r="O466" s="44">
        <v>0</v>
      </c>
      <c r="P466" s="45">
        <f t="shared" si="73"/>
        <v>40</v>
      </c>
      <c r="Q466" s="46">
        <v>1401</v>
      </c>
    </row>
    <row r="467" spans="2:17" ht="15.75">
      <c r="B467" s="55">
        <f t="shared" si="74"/>
        <v>411</v>
      </c>
      <c r="C467" s="38" t="s">
        <v>455</v>
      </c>
      <c r="D467" s="39">
        <v>223.08</v>
      </c>
      <c r="E467" s="40">
        <v>10</v>
      </c>
      <c r="F467" s="41">
        <f t="shared" si="71"/>
        <v>22.308</v>
      </c>
      <c r="G467" s="42">
        <v>-213.7209</v>
      </c>
      <c r="H467" s="42">
        <v>817.484</v>
      </c>
      <c r="I467" s="42">
        <v>519.1679</v>
      </c>
      <c r="J467" s="42">
        <v>41.6801</v>
      </c>
      <c r="K467" s="42">
        <v>-18.187</v>
      </c>
      <c r="L467" s="43">
        <f t="shared" si="72"/>
        <v>2.596</v>
      </c>
      <c r="M467" s="42">
        <v>-20.783</v>
      </c>
      <c r="N467" s="44">
        <v>0</v>
      </c>
      <c r="O467" s="44">
        <v>0</v>
      </c>
      <c r="P467" s="45">
        <f t="shared" si="73"/>
        <v>0</v>
      </c>
      <c r="Q467" s="46">
        <v>973</v>
      </c>
    </row>
    <row r="468" spans="2:17" ht="15.75">
      <c r="B468" s="55">
        <f t="shared" si="74"/>
        <v>412</v>
      </c>
      <c r="C468" s="38" t="s">
        <v>456</v>
      </c>
      <c r="D468" s="39">
        <v>119.46</v>
      </c>
      <c r="E468" s="40">
        <v>10</v>
      </c>
      <c r="F468" s="41">
        <f t="shared" si="71"/>
        <v>11.946</v>
      </c>
      <c r="G468" s="42">
        <v>-22.86</v>
      </c>
      <c r="H468" s="42">
        <v>663.962</v>
      </c>
      <c r="I468" s="42">
        <v>568.37</v>
      </c>
      <c r="J468" s="42">
        <v>15.886</v>
      </c>
      <c r="K468" s="42">
        <v>-19.855</v>
      </c>
      <c r="L468" s="43">
        <f t="shared" si="72"/>
        <v>35.147000000000006</v>
      </c>
      <c r="M468" s="42">
        <v>-55.002</v>
      </c>
      <c r="N468" s="44">
        <v>0</v>
      </c>
      <c r="O468" s="44">
        <v>0</v>
      </c>
      <c r="P468" s="45">
        <f t="shared" si="73"/>
        <v>0</v>
      </c>
      <c r="Q468" s="46">
        <v>956</v>
      </c>
    </row>
    <row r="469" spans="2:17" ht="15.75">
      <c r="B469" s="55">
        <f t="shared" si="74"/>
        <v>413</v>
      </c>
      <c r="C469" s="38" t="s">
        <v>457</v>
      </c>
      <c r="D469" s="39">
        <v>11.216</v>
      </c>
      <c r="E469" s="40">
        <v>10</v>
      </c>
      <c r="F469" s="41">
        <f t="shared" si="71"/>
        <v>1.1216</v>
      </c>
      <c r="G469" s="42">
        <v>-291.8178</v>
      </c>
      <c r="H469" s="42">
        <v>37.6208</v>
      </c>
      <c r="I469" s="42">
        <v>0</v>
      </c>
      <c r="J469" s="42">
        <v>0</v>
      </c>
      <c r="K469" s="42">
        <v>-5.234</v>
      </c>
      <c r="L469" s="43">
        <f t="shared" si="72"/>
        <v>0.001000000000000334</v>
      </c>
      <c r="M469" s="42">
        <v>-5.235</v>
      </c>
      <c r="N469" s="44">
        <v>0</v>
      </c>
      <c r="O469" s="44">
        <v>0</v>
      </c>
      <c r="P469" s="45">
        <f t="shared" si="73"/>
        <v>0</v>
      </c>
      <c r="Q469" s="46">
        <v>434</v>
      </c>
    </row>
    <row r="470" spans="2:17" ht="15.75">
      <c r="B470" s="55">
        <f t="shared" si="74"/>
        <v>414</v>
      </c>
      <c r="C470" s="38" t="s">
        <v>458</v>
      </c>
      <c r="D470" s="39">
        <v>211.188</v>
      </c>
      <c r="E470" s="40">
        <v>10</v>
      </c>
      <c r="F470" s="41">
        <f t="shared" si="71"/>
        <v>21.1188</v>
      </c>
      <c r="G470" s="42">
        <v>64.679</v>
      </c>
      <c r="H470" s="42">
        <v>2684.768</v>
      </c>
      <c r="I470" s="42">
        <v>1067.984</v>
      </c>
      <c r="J470" s="42">
        <v>113.256</v>
      </c>
      <c r="K470" s="42">
        <v>-51.289</v>
      </c>
      <c r="L470" s="43">
        <f t="shared" si="72"/>
        <v>-5.203000000000003</v>
      </c>
      <c r="M470" s="42">
        <v>-46.086</v>
      </c>
      <c r="N470" s="44">
        <v>0</v>
      </c>
      <c r="O470" s="44">
        <v>0</v>
      </c>
      <c r="P470" s="45">
        <f t="shared" si="73"/>
        <v>0</v>
      </c>
      <c r="Q470" s="46">
        <v>2851</v>
      </c>
    </row>
    <row r="471" spans="2:17" ht="15.75">
      <c r="B471" s="55">
        <f t="shared" si="74"/>
        <v>415</v>
      </c>
      <c r="C471" s="38" t="s">
        <v>459</v>
      </c>
      <c r="D471" s="39">
        <v>120.112</v>
      </c>
      <c r="E471" s="40">
        <v>10</v>
      </c>
      <c r="F471" s="41">
        <f t="shared" si="71"/>
        <v>12.011199999999999</v>
      </c>
      <c r="G471" s="42">
        <v>515.476</v>
      </c>
      <c r="H471" s="42">
        <v>791.452</v>
      </c>
      <c r="I471" s="42">
        <v>1663.234</v>
      </c>
      <c r="J471" s="42">
        <v>8.575</v>
      </c>
      <c r="K471" s="42">
        <v>318.283</v>
      </c>
      <c r="L471" s="43">
        <f t="shared" si="72"/>
        <v>113.00000000000003</v>
      </c>
      <c r="M471" s="42">
        <v>205.283</v>
      </c>
      <c r="N471" s="44">
        <v>85</v>
      </c>
      <c r="O471" s="44">
        <v>0</v>
      </c>
      <c r="P471" s="45">
        <f t="shared" si="73"/>
        <v>85</v>
      </c>
      <c r="Q471" s="46">
        <v>429</v>
      </c>
    </row>
    <row r="472" spans="2:17" ht="15.75">
      <c r="B472" s="55">
        <f t="shared" si="74"/>
        <v>416</v>
      </c>
      <c r="C472" s="38" t="s">
        <v>460</v>
      </c>
      <c r="D472" s="39">
        <v>388.43</v>
      </c>
      <c r="E472" s="40">
        <v>10</v>
      </c>
      <c r="F472" s="41">
        <f t="shared" si="71"/>
        <v>38.843</v>
      </c>
      <c r="G472" s="42">
        <v>3146.552</v>
      </c>
      <c r="H472" s="42">
        <v>10130.948</v>
      </c>
      <c r="I472" s="42">
        <v>4962.46</v>
      </c>
      <c r="J472" s="42">
        <v>279.447</v>
      </c>
      <c r="K472" s="42">
        <v>179.697</v>
      </c>
      <c r="L472" s="43">
        <f t="shared" si="72"/>
        <v>-27.683999999999997</v>
      </c>
      <c r="M472" s="42">
        <v>207.381</v>
      </c>
      <c r="N472" s="44">
        <v>0</v>
      </c>
      <c r="O472" s="44">
        <v>15</v>
      </c>
      <c r="P472" s="45">
        <f t="shared" si="73"/>
        <v>15</v>
      </c>
      <c r="Q472" s="46">
        <v>992</v>
      </c>
    </row>
    <row r="473" spans="2:17" ht="15.75">
      <c r="B473" s="55">
        <f t="shared" si="74"/>
        <v>417</v>
      </c>
      <c r="C473" s="38" t="s">
        <v>461</v>
      </c>
      <c r="D473" s="39">
        <v>104.25</v>
      </c>
      <c r="E473" s="40">
        <v>10</v>
      </c>
      <c r="F473" s="41">
        <f t="shared" si="71"/>
        <v>10.425</v>
      </c>
      <c r="G473" s="42">
        <v>-9.3715</v>
      </c>
      <c r="H473" s="42">
        <v>535.1312</v>
      </c>
      <c r="I473" s="42">
        <v>517.7236</v>
      </c>
      <c r="J473" s="42">
        <v>16.1838</v>
      </c>
      <c r="K473" s="42">
        <v>-66.574</v>
      </c>
      <c r="L473" s="43">
        <f t="shared" si="72"/>
        <v>2.8840000000000003</v>
      </c>
      <c r="M473" s="42">
        <v>-69.458</v>
      </c>
      <c r="N473" s="44">
        <v>0</v>
      </c>
      <c r="O473" s="44">
        <v>0</v>
      </c>
      <c r="P473" s="45">
        <f t="shared" si="73"/>
        <v>0</v>
      </c>
      <c r="Q473" s="46">
        <v>1319</v>
      </c>
    </row>
    <row r="474" spans="2:17" ht="15.75">
      <c r="B474" s="55">
        <f t="shared" si="74"/>
        <v>418</v>
      </c>
      <c r="C474" s="38" t="s">
        <v>462</v>
      </c>
      <c r="D474" s="39">
        <v>700.1394</v>
      </c>
      <c r="E474" s="40">
        <v>10</v>
      </c>
      <c r="F474" s="41">
        <f t="shared" si="71"/>
        <v>70.01394</v>
      </c>
      <c r="G474" s="42">
        <v>1090.2454</v>
      </c>
      <c r="H474" s="42">
        <v>3477.5225</v>
      </c>
      <c r="I474" s="42">
        <v>2160.4916</v>
      </c>
      <c r="J474" s="42">
        <v>58.5672</v>
      </c>
      <c r="K474" s="42">
        <v>112.884</v>
      </c>
      <c r="L474" s="43">
        <f t="shared" si="72"/>
        <v>52.869</v>
      </c>
      <c r="M474" s="42">
        <v>60.015</v>
      </c>
      <c r="N474" s="44">
        <v>0</v>
      </c>
      <c r="O474" s="44">
        <v>0</v>
      </c>
      <c r="P474" s="45">
        <f t="shared" si="73"/>
        <v>0</v>
      </c>
      <c r="Q474" s="46">
        <v>1369</v>
      </c>
    </row>
    <row r="475" spans="2:17" ht="15.75">
      <c r="B475" s="55">
        <f t="shared" si="74"/>
        <v>419</v>
      </c>
      <c r="C475" s="38" t="s">
        <v>463</v>
      </c>
      <c r="D475" s="39">
        <v>150.232</v>
      </c>
      <c r="E475" s="40">
        <v>10</v>
      </c>
      <c r="F475" s="41">
        <f t="shared" si="71"/>
        <v>15.0232</v>
      </c>
      <c r="G475" s="42">
        <v>268.0108</v>
      </c>
      <c r="H475" s="42">
        <v>1054.9466</v>
      </c>
      <c r="I475" s="42">
        <v>1386.4863</v>
      </c>
      <c r="J475" s="42">
        <v>25.5911</v>
      </c>
      <c r="K475" s="42">
        <v>214.87</v>
      </c>
      <c r="L475" s="43">
        <f t="shared" si="72"/>
        <v>49.06900000000002</v>
      </c>
      <c r="M475" s="42">
        <v>165.801</v>
      </c>
      <c r="N475" s="44">
        <v>15</v>
      </c>
      <c r="O475" s="44">
        <v>0</v>
      </c>
      <c r="P475" s="45">
        <f t="shared" si="73"/>
        <v>15</v>
      </c>
      <c r="Q475" s="46">
        <v>963</v>
      </c>
    </row>
    <row r="476" spans="2:17" ht="15.75">
      <c r="B476" s="55">
        <f t="shared" si="74"/>
        <v>420</v>
      </c>
      <c r="C476" s="38" t="s">
        <v>464</v>
      </c>
      <c r="D476" s="39">
        <v>30</v>
      </c>
      <c r="E476" s="40">
        <v>10</v>
      </c>
      <c r="F476" s="41">
        <f t="shared" si="71"/>
        <v>3</v>
      </c>
      <c r="G476" s="42">
        <v>-239.083</v>
      </c>
      <c r="H476" s="42">
        <v>321.9962</v>
      </c>
      <c r="I476" s="42">
        <v>1062.267</v>
      </c>
      <c r="J476" s="42">
        <v>32.7925</v>
      </c>
      <c r="K476" s="42">
        <v>207.283</v>
      </c>
      <c r="L476" s="43">
        <f t="shared" si="72"/>
        <v>116.23999999999998</v>
      </c>
      <c r="M476" s="42">
        <v>91.043</v>
      </c>
      <c r="N476" s="44">
        <v>10</v>
      </c>
      <c r="O476" s="44">
        <v>0</v>
      </c>
      <c r="P476" s="45">
        <f t="shared" si="73"/>
        <v>10</v>
      </c>
      <c r="Q476" s="46">
        <v>953</v>
      </c>
    </row>
    <row r="477" spans="2:17" ht="15.75">
      <c r="B477" s="55">
        <f>COUNT(B440:B476)</f>
        <v>37</v>
      </c>
      <c r="C477" s="56"/>
      <c r="D477" s="56">
        <f>SUBTOTAL(9,D440:D476)</f>
        <v>6033.765900000001</v>
      </c>
      <c r="E477" s="38"/>
      <c r="F477" s="57">
        <f aca="true" t="shared" si="75" ref="F477:M477">SUBTOTAL(9,F440:F476)</f>
        <v>639.57659</v>
      </c>
      <c r="G477" s="56">
        <f t="shared" si="75"/>
        <v>9553.4327</v>
      </c>
      <c r="H477" s="56">
        <f t="shared" si="75"/>
        <v>54820.771400000005</v>
      </c>
      <c r="I477" s="56">
        <f t="shared" si="75"/>
        <v>41943.1497</v>
      </c>
      <c r="J477" s="56">
        <f t="shared" si="75"/>
        <v>1588.3000100000002</v>
      </c>
      <c r="K477" s="56">
        <f t="shared" si="75"/>
        <v>2491.0705000000003</v>
      </c>
      <c r="L477" s="57">
        <f t="shared" si="75"/>
        <v>724.5302000000001</v>
      </c>
      <c r="M477" s="56">
        <f t="shared" si="75"/>
        <v>1766.5403000000006</v>
      </c>
      <c r="N477" s="44"/>
      <c r="O477" s="44"/>
      <c r="P477" s="45"/>
      <c r="Q477" s="46">
        <f>SUM(Q440:Q476)</f>
        <v>54371</v>
      </c>
    </row>
    <row r="478" spans="2:17" ht="15.75">
      <c r="B478" s="59"/>
      <c r="C478" s="60"/>
      <c r="D478" s="61"/>
      <c r="E478" s="62"/>
      <c r="F478" s="63"/>
      <c r="G478" s="71"/>
      <c r="H478" s="71"/>
      <c r="I478" s="72"/>
      <c r="J478" s="71"/>
      <c r="K478" s="72"/>
      <c r="L478" s="77"/>
      <c r="M478" s="72"/>
      <c r="N478" s="75"/>
      <c r="O478" s="75"/>
      <c r="P478" s="76"/>
      <c r="Q478" s="78"/>
    </row>
    <row r="479" spans="2:17" ht="18">
      <c r="B479" s="59"/>
      <c r="C479" s="70" t="s">
        <v>465</v>
      </c>
      <c r="D479" s="61"/>
      <c r="E479" s="62"/>
      <c r="F479" s="63"/>
      <c r="G479" s="71"/>
      <c r="H479" s="71"/>
      <c r="I479" s="72"/>
      <c r="J479" s="71"/>
      <c r="K479" s="72"/>
      <c r="L479" s="77"/>
      <c r="M479" s="72"/>
      <c r="N479" s="75"/>
      <c r="O479" s="75"/>
      <c r="P479" s="76"/>
      <c r="Q479" s="78"/>
    </row>
    <row r="480" spans="2:17" ht="15.75">
      <c r="B480" s="59"/>
      <c r="C480" s="60"/>
      <c r="D480" s="61"/>
      <c r="E480" s="62"/>
      <c r="F480" s="63"/>
      <c r="G480" s="71"/>
      <c r="H480" s="71"/>
      <c r="I480" s="72"/>
      <c r="J480" s="71"/>
      <c r="K480" s="72"/>
      <c r="L480" s="77"/>
      <c r="M480" s="72"/>
      <c r="N480" s="75"/>
      <c r="O480" s="75"/>
      <c r="P480" s="76"/>
      <c r="Q480" s="78"/>
    </row>
    <row r="481" spans="2:17" ht="15.75">
      <c r="B481" s="55">
        <f>+B476+1</f>
        <v>421</v>
      </c>
      <c r="C481" s="38" t="s">
        <v>466</v>
      </c>
      <c r="D481" s="39">
        <v>721.629</v>
      </c>
      <c r="E481" s="40">
        <v>10</v>
      </c>
      <c r="F481" s="41">
        <f aca="true" t="shared" si="76" ref="F481:F501">+D481/E481</f>
        <v>72.16290000000001</v>
      </c>
      <c r="G481" s="42">
        <v>2122.001</v>
      </c>
      <c r="H481" s="42">
        <v>3407.187</v>
      </c>
      <c r="I481" s="42">
        <v>2587.407</v>
      </c>
      <c r="J481" s="42">
        <v>11.267</v>
      </c>
      <c r="K481" s="42">
        <v>1160.858</v>
      </c>
      <c r="L481" s="43">
        <f aca="true" t="shared" si="77" ref="L481:L501">+K481-M481</f>
        <v>299.131</v>
      </c>
      <c r="M481" s="42">
        <v>861.727</v>
      </c>
      <c r="N481" s="44">
        <v>12.5</v>
      </c>
      <c r="O481" s="44">
        <v>0</v>
      </c>
      <c r="P481" s="45">
        <f aca="true" t="shared" si="78" ref="P481:P501">SUM(N481:O481)</f>
        <v>12.5</v>
      </c>
      <c r="Q481" s="46">
        <v>378</v>
      </c>
    </row>
    <row r="482" spans="2:17" ht="15.75">
      <c r="B482" s="37">
        <f aca="true" t="shared" si="79" ref="B482:B501">+B481+1</f>
        <v>422</v>
      </c>
      <c r="C482" s="38" t="s">
        <v>467</v>
      </c>
      <c r="D482" s="39">
        <v>2128.165</v>
      </c>
      <c r="E482" s="40">
        <v>10</v>
      </c>
      <c r="F482" s="41">
        <f t="shared" si="76"/>
        <v>212.8165</v>
      </c>
      <c r="G482" s="42">
        <v>3596.5822</v>
      </c>
      <c r="H482" s="42">
        <v>9024.0174</v>
      </c>
      <c r="I482" s="42">
        <v>3535.8417</v>
      </c>
      <c r="J482" s="42">
        <v>139.6371</v>
      </c>
      <c r="K482" s="42">
        <v>1297.922</v>
      </c>
      <c r="L482" s="43">
        <f t="shared" si="77"/>
        <v>367.09000000000003</v>
      </c>
      <c r="M482" s="42">
        <v>930.832</v>
      </c>
      <c r="N482" s="44">
        <v>10</v>
      </c>
      <c r="O482" s="44">
        <v>10</v>
      </c>
      <c r="P482" s="45">
        <f t="shared" si="78"/>
        <v>20</v>
      </c>
      <c r="Q482" s="46">
        <v>138</v>
      </c>
    </row>
    <row r="483" spans="2:17" ht="15.75">
      <c r="B483" s="37">
        <f t="shared" si="79"/>
        <v>423</v>
      </c>
      <c r="C483" s="38" t="s">
        <v>468</v>
      </c>
      <c r="D483" s="39">
        <v>5624.563</v>
      </c>
      <c r="E483" s="40">
        <v>10</v>
      </c>
      <c r="F483" s="41">
        <f t="shared" si="76"/>
        <v>562.4563</v>
      </c>
      <c r="G483" s="42">
        <v>5414.5866</v>
      </c>
      <c r="H483" s="42">
        <v>8815.4148</v>
      </c>
      <c r="I483" s="42">
        <v>0</v>
      </c>
      <c r="J483" s="42">
        <v>6.5051</v>
      </c>
      <c r="K483" s="42">
        <v>638.801</v>
      </c>
      <c r="L483" s="43">
        <f t="shared" si="77"/>
        <v>23.5</v>
      </c>
      <c r="M483" s="42">
        <v>615.301</v>
      </c>
      <c r="N483" s="44">
        <v>0</v>
      </c>
      <c r="O483" s="44">
        <v>0</v>
      </c>
      <c r="P483" s="45">
        <f t="shared" si="78"/>
        <v>0</v>
      </c>
      <c r="Q483" s="46">
        <v>3872</v>
      </c>
    </row>
    <row r="484" spans="2:17" ht="15.75">
      <c r="B484" s="37">
        <f t="shared" si="79"/>
        <v>424</v>
      </c>
      <c r="C484" s="38" t="s">
        <v>469</v>
      </c>
      <c r="D484" s="39">
        <v>664.905</v>
      </c>
      <c r="E484" s="40">
        <v>10</v>
      </c>
      <c r="F484" s="41">
        <f t="shared" si="76"/>
        <v>66.4905</v>
      </c>
      <c r="G484" s="42">
        <v>1742.471</v>
      </c>
      <c r="H484" s="42">
        <v>3202.8</v>
      </c>
      <c r="I484" s="42">
        <v>2400.53</v>
      </c>
      <c r="J484" s="42">
        <v>34.03</v>
      </c>
      <c r="K484" s="42">
        <v>684.007</v>
      </c>
      <c r="L484" s="43">
        <f t="shared" si="77"/>
        <v>171.707</v>
      </c>
      <c r="M484" s="42">
        <v>512.3</v>
      </c>
      <c r="N484" s="44">
        <v>30</v>
      </c>
      <c r="O484" s="44">
        <v>25</v>
      </c>
      <c r="P484" s="45">
        <f t="shared" si="78"/>
        <v>55</v>
      </c>
      <c r="Q484" s="46">
        <v>4341</v>
      </c>
    </row>
    <row r="485" spans="2:17" ht="15.75">
      <c r="B485" s="37">
        <f t="shared" si="79"/>
        <v>425</v>
      </c>
      <c r="C485" s="38" t="s">
        <v>470</v>
      </c>
      <c r="D485" s="39">
        <v>1843.936</v>
      </c>
      <c r="E485" s="40">
        <v>10</v>
      </c>
      <c r="F485" s="41">
        <f t="shared" si="76"/>
        <v>184.3936</v>
      </c>
      <c r="G485" s="42">
        <v>9317.998</v>
      </c>
      <c r="H485" s="42">
        <v>18016.505</v>
      </c>
      <c r="I485" s="42">
        <v>5279.56</v>
      </c>
      <c r="J485" s="42">
        <v>304.041</v>
      </c>
      <c r="K485" s="42">
        <v>2121.271</v>
      </c>
      <c r="L485" s="43">
        <f t="shared" si="77"/>
        <v>439.1930000000002</v>
      </c>
      <c r="M485" s="42">
        <v>1682.078</v>
      </c>
      <c r="N485" s="44">
        <v>15</v>
      </c>
      <c r="O485" s="44">
        <v>0</v>
      </c>
      <c r="P485" s="45">
        <f t="shared" si="78"/>
        <v>15</v>
      </c>
      <c r="Q485" s="46">
        <v>5204</v>
      </c>
    </row>
    <row r="486" spans="2:17" ht="15.75">
      <c r="B486" s="37">
        <f t="shared" si="79"/>
        <v>426</v>
      </c>
      <c r="C486" s="38" t="s">
        <v>471</v>
      </c>
      <c r="D486" s="39">
        <v>438.557</v>
      </c>
      <c r="E486" s="40">
        <v>10</v>
      </c>
      <c r="F486" s="41">
        <f t="shared" si="76"/>
        <v>43.8557</v>
      </c>
      <c r="G486" s="42">
        <v>225.437</v>
      </c>
      <c r="H486" s="42">
        <v>3238.274</v>
      </c>
      <c r="I486" s="42">
        <v>1265.026</v>
      </c>
      <c r="J486" s="42">
        <v>141.009</v>
      </c>
      <c r="K486" s="42">
        <v>113.849</v>
      </c>
      <c r="L486" s="43">
        <f t="shared" si="77"/>
        <v>2.8470000000000084</v>
      </c>
      <c r="M486" s="42">
        <v>111.002</v>
      </c>
      <c r="N486" s="44">
        <v>0</v>
      </c>
      <c r="O486" s="44">
        <v>0</v>
      </c>
      <c r="P486" s="45">
        <f t="shared" si="78"/>
        <v>0</v>
      </c>
      <c r="Q486" s="46">
        <v>4731</v>
      </c>
    </row>
    <row r="487" spans="2:17" ht="15.75">
      <c r="B487" s="37">
        <f t="shared" si="79"/>
        <v>427</v>
      </c>
      <c r="C487" s="38" t="s">
        <v>472</v>
      </c>
      <c r="D487" s="39">
        <v>678.3998</v>
      </c>
      <c r="E487" s="40">
        <v>10</v>
      </c>
      <c r="F487" s="41">
        <f t="shared" si="76"/>
        <v>67.83998</v>
      </c>
      <c r="G487" s="42">
        <v>-447.7498</v>
      </c>
      <c r="H487" s="42">
        <v>2287.5135</v>
      </c>
      <c r="I487" s="42">
        <v>1087.164</v>
      </c>
      <c r="J487" s="42">
        <v>68.3462</v>
      </c>
      <c r="K487" s="42">
        <v>-42.896</v>
      </c>
      <c r="L487" s="43">
        <f t="shared" si="77"/>
        <v>-118.585</v>
      </c>
      <c r="M487" s="42">
        <v>75.689</v>
      </c>
      <c r="N487" s="44">
        <v>5</v>
      </c>
      <c r="O487" s="44">
        <v>0</v>
      </c>
      <c r="P487" s="45">
        <f t="shared" si="78"/>
        <v>5</v>
      </c>
      <c r="Q487" s="46">
        <v>1100</v>
      </c>
    </row>
    <row r="488" spans="2:17" ht="15.75">
      <c r="B488" s="37">
        <f t="shared" si="79"/>
        <v>428</v>
      </c>
      <c r="C488" s="38" t="s">
        <v>473</v>
      </c>
      <c r="D488" s="39">
        <v>380.927</v>
      </c>
      <c r="E488" s="40">
        <v>10</v>
      </c>
      <c r="F488" s="41">
        <f t="shared" si="76"/>
        <v>38.0927</v>
      </c>
      <c r="G488" s="42">
        <v>380.751</v>
      </c>
      <c r="H488" s="42">
        <v>1882.564</v>
      </c>
      <c r="I488" s="42">
        <v>593.463</v>
      </c>
      <c r="J488" s="42">
        <v>32.524</v>
      </c>
      <c r="K488" s="42">
        <v>-72.612</v>
      </c>
      <c r="L488" s="43">
        <f t="shared" si="77"/>
        <v>9.729</v>
      </c>
      <c r="M488" s="42">
        <v>-82.341</v>
      </c>
      <c r="N488" s="44">
        <v>0</v>
      </c>
      <c r="O488" s="44">
        <v>0</v>
      </c>
      <c r="P488" s="45">
        <f t="shared" si="78"/>
        <v>0</v>
      </c>
      <c r="Q488" s="46"/>
    </row>
    <row r="489" spans="2:17" ht="15.75">
      <c r="B489" s="37">
        <f t="shared" si="79"/>
        <v>429</v>
      </c>
      <c r="C489" s="38" t="s">
        <v>474</v>
      </c>
      <c r="D489" s="39">
        <v>3707.43</v>
      </c>
      <c r="E489" s="40">
        <v>10</v>
      </c>
      <c r="F489" s="41">
        <f t="shared" si="76"/>
        <v>370.743</v>
      </c>
      <c r="G489" s="42">
        <v>2449.6244</v>
      </c>
      <c r="H489" s="42">
        <v>6223.7883</v>
      </c>
      <c r="I489" s="42">
        <v>2845.1431</v>
      </c>
      <c r="J489" s="42">
        <v>229.634</v>
      </c>
      <c r="K489" s="42">
        <v>759.039</v>
      </c>
      <c r="L489" s="43">
        <f t="shared" si="77"/>
        <v>248.54899999999998</v>
      </c>
      <c r="M489" s="42">
        <v>510.49</v>
      </c>
      <c r="N489" s="44">
        <v>0</v>
      </c>
      <c r="O489" s="44">
        <v>0</v>
      </c>
      <c r="P489" s="45">
        <f t="shared" si="78"/>
        <v>0</v>
      </c>
      <c r="Q489" s="46">
        <v>8814</v>
      </c>
    </row>
    <row r="490" spans="2:17" ht="15.75">
      <c r="B490" s="37">
        <f t="shared" si="79"/>
        <v>430</v>
      </c>
      <c r="C490" s="38" t="s">
        <v>475</v>
      </c>
      <c r="D490" s="39">
        <v>456</v>
      </c>
      <c r="E490" s="40">
        <v>10</v>
      </c>
      <c r="F490" s="41">
        <f t="shared" si="76"/>
        <v>45.6</v>
      </c>
      <c r="G490" s="42">
        <v>708.696</v>
      </c>
      <c r="H490" s="42">
        <v>1490.751</v>
      </c>
      <c r="I490" s="42">
        <v>1811.018</v>
      </c>
      <c r="J490" s="42">
        <v>45.097</v>
      </c>
      <c r="K490" s="42">
        <v>297.295</v>
      </c>
      <c r="L490" s="43">
        <f t="shared" si="77"/>
        <v>99.34</v>
      </c>
      <c r="M490" s="42">
        <v>197.955</v>
      </c>
      <c r="N490" s="44">
        <v>15</v>
      </c>
      <c r="O490" s="44">
        <v>0</v>
      </c>
      <c r="P490" s="45">
        <f t="shared" si="78"/>
        <v>15</v>
      </c>
      <c r="Q490" s="46">
        <v>2062</v>
      </c>
    </row>
    <row r="491" spans="2:17" ht="15.75">
      <c r="B491" s="37">
        <f t="shared" si="79"/>
        <v>431</v>
      </c>
      <c r="C491" s="38" t="s">
        <v>476</v>
      </c>
      <c r="D491" s="39">
        <v>368.764</v>
      </c>
      <c r="E491" s="40">
        <v>10</v>
      </c>
      <c r="F491" s="41">
        <f t="shared" si="76"/>
        <v>36.876400000000004</v>
      </c>
      <c r="G491" s="42">
        <v>1114.743</v>
      </c>
      <c r="H491" s="42">
        <v>2421.552</v>
      </c>
      <c r="I491" s="42">
        <v>1469.504</v>
      </c>
      <c r="J491" s="42">
        <v>45.387</v>
      </c>
      <c r="K491" s="42">
        <v>196.378</v>
      </c>
      <c r="L491" s="43">
        <f t="shared" si="77"/>
        <v>7.5</v>
      </c>
      <c r="M491" s="42">
        <v>188.878</v>
      </c>
      <c r="N491" s="44">
        <v>0</v>
      </c>
      <c r="O491" s="44">
        <v>0</v>
      </c>
      <c r="P491" s="45">
        <f t="shared" si="78"/>
        <v>0</v>
      </c>
      <c r="Q491" s="46">
        <v>3151</v>
      </c>
    </row>
    <row r="492" spans="2:17" ht="15.75">
      <c r="B492" s="37">
        <f t="shared" si="79"/>
        <v>432</v>
      </c>
      <c r="C492" s="38" t="s">
        <v>477</v>
      </c>
      <c r="D492" s="39">
        <v>560</v>
      </c>
      <c r="E492" s="40">
        <v>10</v>
      </c>
      <c r="F492" s="41">
        <f t="shared" si="76"/>
        <v>56</v>
      </c>
      <c r="G492" s="42">
        <v>379.4187</v>
      </c>
      <c r="H492" s="42">
        <v>985.1623</v>
      </c>
      <c r="I492" s="42">
        <v>1390.3691</v>
      </c>
      <c r="J492" s="42">
        <v>0.9271</v>
      </c>
      <c r="K492" s="42">
        <v>294.958</v>
      </c>
      <c r="L492" s="43">
        <f t="shared" si="77"/>
        <v>83.81100000000004</v>
      </c>
      <c r="M492" s="42">
        <v>211.147</v>
      </c>
      <c r="N492" s="44">
        <v>0</v>
      </c>
      <c r="O492" s="44">
        <v>0</v>
      </c>
      <c r="P492" s="45">
        <f t="shared" si="78"/>
        <v>0</v>
      </c>
      <c r="Q492" s="46">
        <v>2428</v>
      </c>
    </row>
    <row r="493" spans="2:17" ht="15.75">
      <c r="B493" s="37">
        <f t="shared" si="79"/>
        <v>433</v>
      </c>
      <c r="C493" s="38" t="s">
        <v>478</v>
      </c>
      <c r="D493" s="39">
        <v>493.5</v>
      </c>
      <c r="E493" s="40">
        <v>10</v>
      </c>
      <c r="F493" s="41">
        <f t="shared" si="76"/>
        <v>49.35</v>
      </c>
      <c r="G493" s="42">
        <v>1081.7323</v>
      </c>
      <c r="H493" s="42">
        <v>1651.8874</v>
      </c>
      <c r="I493" s="42">
        <v>1715.4265</v>
      </c>
      <c r="J493" s="42">
        <v>23.2122</v>
      </c>
      <c r="K493" s="42">
        <v>560.949</v>
      </c>
      <c r="L493" s="43">
        <f t="shared" si="77"/>
        <v>174.44799999999998</v>
      </c>
      <c r="M493" s="42">
        <v>386.501</v>
      </c>
      <c r="N493" s="44">
        <v>0</v>
      </c>
      <c r="O493" s="44">
        <v>50</v>
      </c>
      <c r="P493" s="45">
        <f t="shared" si="78"/>
        <v>50</v>
      </c>
      <c r="Q493" s="46">
        <v>1658</v>
      </c>
    </row>
    <row r="494" spans="2:17" ht="15.75">
      <c r="B494" s="37">
        <f t="shared" si="79"/>
        <v>434</v>
      </c>
      <c r="C494" s="38" t="s">
        <v>479</v>
      </c>
      <c r="D494" s="39">
        <v>2633.75</v>
      </c>
      <c r="E494" s="40">
        <v>10</v>
      </c>
      <c r="F494" s="41">
        <f t="shared" si="76"/>
        <v>263.375</v>
      </c>
      <c r="G494" s="42">
        <v>5133.683</v>
      </c>
      <c r="H494" s="42">
        <v>14806.836</v>
      </c>
      <c r="I494" s="42">
        <v>3980.109</v>
      </c>
      <c r="J494" s="42">
        <v>21.691</v>
      </c>
      <c r="K494" s="42">
        <v>1209.951</v>
      </c>
      <c r="L494" s="43">
        <f t="shared" si="77"/>
        <v>383.36400000000003</v>
      </c>
      <c r="M494" s="42">
        <v>826.587</v>
      </c>
      <c r="N494" s="44">
        <v>0</v>
      </c>
      <c r="O494" s="44">
        <v>0</v>
      </c>
      <c r="P494" s="45">
        <f t="shared" si="78"/>
        <v>0</v>
      </c>
      <c r="Q494" s="46"/>
    </row>
    <row r="495" spans="2:17" ht="15.75">
      <c r="B495" s="37">
        <f t="shared" si="79"/>
        <v>435</v>
      </c>
      <c r="C495" s="38" t="s">
        <v>480</v>
      </c>
      <c r="D495" s="39">
        <v>2707.37</v>
      </c>
      <c r="E495" s="40">
        <v>10</v>
      </c>
      <c r="F495" s="41">
        <f t="shared" si="76"/>
        <v>270.73699999999997</v>
      </c>
      <c r="G495" s="42">
        <v>6280.896</v>
      </c>
      <c r="H495" s="42">
        <v>10419.407</v>
      </c>
      <c r="I495" s="42">
        <v>4290.734</v>
      </c>
      <c r="J495" s="42">
        <v>205.677</v>
      </c>
      <c r="K495" s="42">
        <v>1027.378</v>
      </c>
      <c r="L495" s="43">
        <f t="shared" si="77"/>
        <v>299.9279999999999</v>
      </c>
      <c r="M495" s="42">
        <v>727.45</v>
      </c>
      <c r="N495" s="44">
        <v>0</v>
      </c>
      <c r="O495" s="44">
        <v>10</v>
      </c>
      <c r="P495" s="45">
        <f t="shared" si="78"/>
        <v>10</v>
      </c>
      <c r="Q495" s="46">
        <v>9144</v>
      </c>
    </row>
    <row r="496" spans="2:17" ht="15.75">
      <c r="B496" s="37">
        <f t="shared" si="79"/>
        <v>436</v>
      </c>
      <c r="C496" s="38" t="s">
        <v>481</v>
      </c>
      <c r="D496" s="39">
        <v>123.2</v>
      </c>
      <c r="E496" s="40">
        <v>10</v>
      </c>
      <c r="F496" s="41">
        <f t="shared" si="76"/>
        <v>12.32</v>
      </c>
      <c r="G496" s="42">
        <v>-821.6276</v>
      </c>
      <c r="H496" s="42">
        <v>437.2222</v>
      </c>
      <c r="I496" s="42">
        <v>0</v>
      </c>
      <c r="J496" s="42">
        <v>32.3813</v>
      </c>
      <c r="K496" s="42">
        <v>-60.239</v>
      </c>
      <c r="L496" s="43">
        <f t="shared" si="77"/>
        <v>-0.394999999999996</v>
      </c>
      <c r="M496" s="42">
        <v>-59.844</v>
      </c>
      <c r="N496" s="44">
        <v>0</v>
      </c>
      <c r="O496" s="44">
        <v>0</v>
      </c>
      <c r="P496" s="45">
        <f t="shared" si="78"/>
        <v>0</v>
      </c>
      <c r="Q496" s="46">
        <v>4668</v>
      </c>
    </row>
    <row r="497" spans="2:17" ht="15.75">
      <c r="B497" s="37">
        <f t="shared" si="79"/>
        <v>437</v>
      </c>
      <c r="C497" s="38" t="s">
        <v>482</v>
      </c>
      <c r="D497" s="39">
        <v>64</v>
      </c>
      <c r="E497" s="40">
        <v>10</v>
      </c>
      <c r="F497" s="41">
        <f t="shared" si="76"/>
        <v>6.4</v>
      </c>
      <c r="G497" s="42">
        <v>-20.0662</v>
      </c>
      <c r="H497" s="42">
        <v>359.4434</v>
      </c>
      <c r="I497" s="42">
        <v>79.9324</v>
      </c>
      <c r="J497" s="42">
        <v>3.4055</v>
      </c>
      <c r="K497" s="42">
        <v>-23.226</v>
      </c>
      <c r="L497" s="43">
        <f t="shared" si="77"/>
        <v>-4.547999999999998</v>
      </c>
      <c r="M497" s="42">
        <v>-18.678</v>
      </c>
      <c r="N497" s="44">
        <v>0</v>
      </c>
      <c r="O497" s="44">
        <v>0</v>
      </c>
      <c r="P497" s="45">
        <f t="shared" si="78"/>
        <v>0</v>
      </c>
      <c r="Q497" s="46">
        <v>1646</v>
      </c>
    </row>
    <row r="498" spans="2:17" ht="15.75">
      <c r="B498" s="37">
        <f t="shared" si="79"/>
        <v>438</v>
      </c>
      <c r="C498" s="38" t="s">
        <v>483</v>
      </c>
      <c r="D498" s="39">
        <v>825</v>
      </c>
      <c r="E498" s="40">
        <v>10</v>
      </c>
      <c r="F498" s="41">
        <f t="shared" si="76"/>
        <v>82.5</v>
      </c>
      <c r="G498" s="42">
        <v>977.258</v>
      </c>
      <c r="H498" s="42">
        <v>7244.974</v>
      </c>
      <c r="I498" s="42">
        <v>1891.253</v>
      </c>
      <c r="J498" s="42">
        <v>235.498</v>
      </c>
      <c r="K498" s="42">
        <v>115.1</v>
      </c>
      <c r="L498" s="43">
        <f t="shared" si="77"/>
        <v>39.07299999999999</v>
      </c>
      <c r="M498" s="42">
        <v>76.027</v>
      </c>
      <c r="N498" s="44">
        <v>0</v>
      </c>
      <c r="O498" s="44">
        <v>0</v>
      </c>
      <c r="P498" s="45">
        <f t="shared" si="78"/>
        <v>0</v>
      </c>
      <c r="Q498" s="46">
        <v>2211</v>
      </c>
    </row>
    <row r="499" spans="2:17" ht="15.75">
      <c r="B499" s="37">
        <f t="shared" si="79"/>
        <v>439</v>
      </c>
      <c r="C499" s="38" t="s">
        <v>484</v>
      </c>
      <c r="D499" s="39">
        <v>1547.466</v>
      </c>
      <c r="E499" s="40">
        <v>10</v>
      </c>
      <c r="F499" s="41">
        <f t="shared" si="76"/>
        <v>154.7466</v>
      </c>
      <c r="G499" s="42">
        <v>1621.109</v>
      </c>
      <c r="H499" s="42">
        <v>6887.915</v>
      </c>
      <c r="I499" s="42">
        <v>2045.127</v>
      </c>
      <c r="J499" s="42">
        <v>120.745</v>
      </c>
      <c r="K499" s="42">
        <v>393.919</v>
      </c>
      <c r="L499" s="43">
        <f t="shared" si="77"/>
        <v>61.829999999999984</v>
      </c>
      <c r="M499" s="42">
        <v>332.089</v>
      </c>
      <c r="N499" s="44">
        <v>0</v>
      </c>
      <c r="O499" s="44">
        <v>5</v>
      </c>
      <c r="P499" s="45">
        <f t="shared" si="78"/>
        <v>5</v>
      </c>
      <c r="Q499" s="46">
        <v>8388</v>
      </c>
    </row>
    <row r="500" spans="2:17" ht="15.75">
      <c r="B500" s="37">
        <f t="shared" si="79"/>
        <v>440</v>
      </c>
      <c r="C500" s="38" t="s">
        <v>485</v>
      </c>
      <c r="D500" s="39">
        <v>1850</v>
      </c>
      <c r="E500" s="40">
        <v>10</v>
      </c>
      <c r="F500" s="41">
        <f t="shared" si="76"/>
        <v>185</v>
      </c>
      <c r="G500" s="42">
        <v>1650.721</v>
      </c>
      <c r="H500" s="42">
        <v>7237.048</v>
      </c>
      <c r="I500" s="42">
        <v>1342.565</v>
      </c>
      <c r="J500" s="42">
        <v>136.247</v>
      </c>
      <c r="K500" s="42">
        <v>-146.166</v>
      </c>
      <c r="L500" s="43">
        <f t="shared" si="77"/>
        <v>-48.229</v>
      </c>
      <c r="M500" s="42">
        <v>-97.937</v>
      </c>
      <c r="N500" s="44">
        <v>0</v>
      </c>
      <c r="O500" s="44">
        <v>0</v>
      </c>
      <c r="P500" s="45">
        <f t="shared" si="78"/>
        <v>0</v>
      </c>
      <c r="Q500" s="46">
        <v>3269</v>
      </c>
    </row>
    <row r="501" spans="2:17" ht="15.75">
      <c r="B501" s="37">
        <f t="shared" si="79"/>
        <v>441</v>
      </c>
      <c r="C501" s="38" t="s">
        <v>486</v>
      </c>
      <c r="D501" s="39">
        <v>1700</v>
      </c>
      <c r="E501" s="40">
        <v>10</v>
      </c>
      <c r="F501" s="41">
        <f t="shared" si="76"/>
        <v>170</v>
      </c>
      <c r="G501" s="42">
        <v>1007.982</v>
      </c>
      <c r="H501" s="42">
        <v>2635.855</v>
      </c>
      <c r="I501" s="42">
        <v>1033.748</v>
      </c>
      <c r="J501" s="42">
        <v>34.689</v>
      </c>
      <c r="K501" s="42">
        <v>-132.184</v>
      </c>
      <c r="L501" s="43">
        <f t="shared" si="77"/>
        <v>-112.607</v>
      </c>
      <c r="M501" s="42">
        <v>-19.577</v>
      </c>
      <c r="N501" s="44">
        <v>0</v>
      </c>
      <c r="O501" s="44">
        <v>0</v>
      </c>
      <c r="P501" s="45">
        <f t="shared" si="78"/>
        <v>0</v>
      </c>
      <c r="Q501" s="46">
        <v>4174</v>
      </c>
    </row>
    <row r="502" spans="2:17" ht="15.75">
      <c r="B502" s="55">
        <f>COUNT(B481:B501)</f>
        <v>21</v>
      </c>
      <c r="C502" s="56"/>
      <c r="D502" s="56">
        <f>SUBTOTAL(9,D481:D501)</f>
        <v>29517.5618</v>
      </c>
      <c r="E502" s="38"/>
      <c r="F502" s="57">
        <f aca="true" t="shared" si="80" ref="F502:M502">SUBTOTAL(9,F481:F501)</f>
        <v>2951.75618</v>
      </c>
      <c r="G502" s="56">
        <f t="shared" si="80"/>
        <v>43916.2466</v>
      </c>
      <c r="H502" s="56">
        <f t="shared" si="80"/>
        <v>112676.11729999998</v>
      </c>
      <c r="I502" s="56">
        <f t="shared" si="80"/>
        <v>40643.9208</v>
      </c>
      <c r="J502" s="56">
        <f t="shared" si="80"/>
        <v>1871.9505000000004</v>
      </c>
      <c r="K502" s="56">
        <f t="shared" si="80"/>
        <v>10394.352000000003</v>
      </c>
      <c r="L502" s="57">
        <f t="shared" si="80"/>
        <v>2426.676</v>
      </c>
      <c r="M502" s="56">
        <f t="shared" si="80"/>
        <v>7967.675999999999</v>
      </c>
      <c r="N502" s="44"/>
      <c r="O502" s="44"/>
      <c r="P502" s="45"/>
      <c r="Q502" s="46">
        <f>SUM(Q481:Q501)</f>
        <v>71377</v>
      </c>
    </row>
    <row r="503" spans="2:17" ht="15.75">
      <c r="B503" s="59"/>
      <c r="C503" s="60"/>
      <c r="D503" s="61"/>
      <c r="E503" s="62"/>
      <c r="F503" s="63"/>
      <c r="G503" s="71"/>
      <c r="H503" s="71"/>
      <c r="I503" s="72"/>
      <c r="J503" s="71"/>
      <c r="K503" s="72"/>
      <c r="L503" s="77"/>
      <c r="M503" s="72"/>
      <c r="N503" s="75"/>
      <c r="O503" s="75"/>
      <c r="P503" s="76"/>
      <c r="Q503" s="78"/>
    </row>
    <row r="504" spans="2:17" ht="18">
      <c r="B504" s="59"/>
      <c r="C504" s="70" t="s">
        <v>487</v>
      </c>
      <c r="D504" s="61"/>
      <c r="E504" s="62"/>
      <c r="F504" s="63"/>
      <c r="G504" s="71"/>
      <c r="H504" s="71"/>
      <c r="I504" s="72"/>
      <c r="J504" s="71"/>
      <c r="K504" s="72"/>
      <c r="L504" s="77"/>
      <c r="M504" s="72"/>
      <c r="N504" s="75"/>
      <c r="O504" s="75"/>
      <c r="P504" s="76"/>
      <c r="Q504" s="78"/>
    </row>
    <row r="505" spans="2:17" ht="15.75">
      <c r="B505" s="59"/>
      <c r="C505" s="60"/>
      <c r="D505" s="61"/>
      <c r="E505" s="62"/>
      <c r="F505" s="63"/>
      <c r="G505" s="71"/>
      <c r="H505" s="71"/>
      <c r="I505" s="72"/>
      <c r="J505" s="71"/>
      <c r="K505" s="72"/>
      <c r="L505" s="77"/>
      <c r="M505" s="72"/>
      <c r="N505" s="75"/>
      <c r="O505" s="75"/>
      <c r="P505" s="76"/>
      <c r="Q505" s="78"/>
    </row>
    <row r="506" spans="2:17" ht="15.75">
      <c r="B506" s="55">
        <f>+B501+1</f>
        <v>442</v>
      </c>
      <c r="C506" s="38" t="s">
        <v>488</v>
      </c>
      <c r="D506" s="39">
        <v>12.018</v>
      </c>
      <c r="E506" s="40">
        <v>10</v>
      </c>
      <c r="F506" s="41">
        <f>+D506/E506</f>
        <v>1.2018</v>
      </c>
      <c r="G506" s="42">
        <v>-42.6848</v>
      </c>
      <c r="H506" s="42">
        <v>9.1268</v>
      </c>
      <c r="I506" s="42">
        <v>7.1199</v>
      </c>
      <c r="J506" s="42">
        <v>0</v>
      </c>
      <c r="K506" s="42">
        <v>1.9352</v>
      </c>
      <c r="L506" s="43">
        <f>+K506-M506</f>
        <v>0.6774</v>
      </c>
      <c r="M506" s="42">
        <v>1.2578</v>
      </c>
      <c r="N506" s="44">
        <v>0</v>
      </c>
      <c r="O506" s="44">
        <v>0</v>
      </c>
      <c r="P506" s="45">
        <f>SUM(N506:O506)</f>
        <v>0</v>
      </c>
      <c r="Q506" s="46">
        <v>731</v>
      </c>
    </row>
    <row r="507" spans="2:17" ht="15.75">
      <c r="B507" s="37">
        <f>+B506+1</f>
        <v>443</v>
      </c>
      <c r="C507" s="38" t="s">
        <v>489</v>
      </c>
      <c r="D507" s="39">
        <v>513.169</v>
      </c>
      <c r="E507" s="40">
        <v>10</v>
      </c>
      <c r="F507" s="41">
        <f>+D507/E507</f>
        <v>51.3169</v>
      </c>
      <c r="G507" s="42">
        <v>4145.491</v>
      </c>
      <c r="H507" s="42">
        <v>5692.861</v>
      </c>
      <c r="I507" s="42">
        <v>20584.637</v>
      </c>
      <c r="J507" s="42">
        <v>9.079</v>
      </c>
      <c r="K507" s="42">
        <v>2571.95</v>
      </c>
      <c r="L507" s="43">
        <f>+K507-M507</f>
        <v>886.9129999999998</v>
      </c>
      <c r="M507" s="42">
        <v>1685.037</v>
      </c>
      <c r="N507" s="44">
        <v>165</v>
      </c>
      <c r="O507" s="44">
        <v>0</v>
      </c>
      <c r="P507" s="45">
        <f>SUM(N507:O507)</f>
        <v>165</v>
      </c>
      <c r="Q507" s="46">
        <v>2078</v>
      </c>
    </row>
    <row r="508" spans="2:17" ht="15.75">
      <c r="B508" s="37">
        <f>+B507+1</f>
        <v>444</v>
      </c>
      <c r="C508" s="38" t="s">
        <v>490</v>
      </c>
      <c r="D508" s="39">
        <v>2554.938</v>
      </c>
      <c r="E508" s="40">
        <v>10</v>
      </c>
      <c r="F508" s="41">
        <f>+D508/E508</f>
        <v>255.49380000000002</v>
      </c>
      <c r="G508" s="42">
        <v>3639.414</v>
      </c>
      <c r="H508" s="42">
        <v>7968.453</v>
      </c>
      <c r="I508" s="42">
        <v>26511.738</v>
      </c>
      <c r="J508" s="42">
        <v>45.351</v>
      </c>
      <c r="K508" s="42">
        <v>2082.064</v>
      </c>
      <c r="L508" s="43">
        <f>+K508-M508</f>
        <v>760.1449999999998</v>
      </c>
      <c r="M508" s="42">
        <v>1321.919</v>
      </c>
      <c r="N508" s="44">
        <v>50</v>
      </c>
      <c r="O508" s="44">
        <v>0</v>
      </c>
      <c r="P508" s="45">
        <f>SUM(N508:O508)</f>
        <v>50</v>
      </c>
      <c r="Q508" s="46">
        <v>3979</v>
      </c>
    </row>
    <row r="509" spans="2:17" ht="15.75">
      <c r="B509" s="37">
        <f>+B508+1</f>
        <v>445</v>
      </c>
      <c r="C509" s="38" t="s">
        <v>491</v>
      </c>
      <c r="D509" s="39">
        <v>6</v>
      </c>
      <c r="E509" s="40">
        <v>5</v>
      </c>
      <c r="F509" s="41">
        <f>+D509/E509</f>
        <v>1.2</v>
      </c>
      <c r="G509" s="42">
        <v>9.9731</v>
      </c>
      <c r="H509" s="42">
        <v>33.8655</v>
      </c>
      <c r="I509" s="42">
        <v>65.7268</v>
      </c>
      <c r="J509" s="42">
        <v>0.2678</v>
      </c>
      <c r="K509" s="42">
        <v>8.223</v>
      </c>
      <c r="L509" s="43">
        <f>+K509-M509</f>
        <v>3.319000000000001</v>
      </c>
      <c r="M509" s="42">
        <v>4.904</v>
      </c>
      <c r="N509" s="44">
        <v>10</v>
      </c>
      <c r="O509" s="44">
        <v>0</v>
      </c>
      <c r="P509" s="45">
        <f>SUM(N509:O509)</f>
        <v>10</v>
      </c>
      <c r="Q509" s="46">
        <v>169</v>
      </c>
    </row>
    <row r="510" spans="2:17" ht="15.75">
      <c r="B510" s="37">
        <f>+B509+1</f>
        <v>446</v>
      </c>
      <c r="C510" s="38" t="s">
        <v>492</v>
      </c>
      <c r="D510" s="39">
        <v>8</v>
      </c>
      <c r="E510" s="40">
        <v>10</v>
      </c>
      <c r="F510" s="41">
        <f>+D510/E510</f>
        <v>0.8</v>
      </c>
      <c r="G510" s="42">
        <v>-16.4423</v>
      </c>
      <c r="H510" s="42">
        <v>1.0262</v>
      </c>
      <c r="I510" s="42">
        <v>0</v>
      </c>
      <c r="J510" s="42">
        <v>0</v>
      </c>
      <c r="K510" s="42">
        <v>-0.173</v>
      </c>
      <c r="L510" s="43">
        <f>+K510-M510</f>
        <v>0</v>
      </c>
      <c r="M510" s="42">
        <v>-0.173</v>
      </c>
      <c r="N510" s="44">
        <v>0</v>
      </c>
      <c r="O510" s="44">
        <v>0</v>
      </c>
      <c r="P510" s="45">
        <f>SUM(N510:O510)</f>
        <v>0</v>
      </c>
      <c r="Q510" s="46">
        <v>298</v>
      </c>
    </row>
    <row r="511" spans="2:17" ht="15.75">
      <c r="B511" s="55">
        <f>COUNT(B506:B510)</f>
        <v>5</v>
      </c>
      <c r="C511" s="56"/>
      <c r="D511" s="56">
        <f>SUBTOTAL(9,D506:D510)</f>
        <v>3094.125</v>
      </c>
      <c r="E511" s="38"/>
      <c r="F511" s="57">
        <f aca="true" t="shared" si="81" ref="F511:M511">SUBTOTAL(9,F506:F510)</f>
        <v>310.01250000000005</v>
      </c>
      <c r="G511" s="56">
        <f t="shared" si="81"/>
        <v>7735.751</v>
      </c>
      <c r="H511" s="56">
        <f t="shared" si="81"/>
        <v>13705.3325</v>
      </c>
      <c r="I511" s="56">
        <f t="shared" si="81"/>
        <v>47169.2217</v>
      </c>
      <c r="J511" s="56">
        <f t="shared" si="81"/>
        <v>54.6978</v>
      </c>
      <c r="K511" s="56">
        <f t="shared" si="81"/>
        <v>4663.999199999999</v>
      </c>
      <c r="L511" s="57">
        <f t="shared" si="81"/>
        <v>1651.0543999999995</v>
      </c>
      <c r="M511" s="56">
        <f t="shared" si="81"/>
        <v>3012.9448000000007</v>
      </c>
      <c r="N511" s="44"/>
      <c r="O511" s="44"/>
      <c r="P511" s="45"/>
      <c r="Q511" s="46">
        <f>SUM(Q506:Q510)</f>
        <v>7255</v>
      </c>
    </row>
    <row r="512" spans="2:17" ht="15.75">
      <c r="B512" s="59"/>
      <c r="C512" s="60"/>
      <c r="D512" s="61"/>
      <c r="E512" s="62"/>
      <c r="F512" s="63"/>
      <c r="G512" s="71"/>
      <c r="H512" s="71"/>
      <c r="I512" s="72"/>
      <c r="J512" s="71"/>
      <c r="K512" s="72"/>
      <c r="L512" s="77"/>
      <c r="M512" s="72"/>
      <c r="N512" s="75"/>
      <c r="O512" s="75"/>
      <c r="P512" s="76"/>
      <c r="Q512" s="78"/>
    </row>
    <row r="513" spans="2:17" ht="18">
      <c r="B513" s="59"/>
      <c r="C513" s="70" t="s">
        <v>493</v>
      </c>
      <c r="D513" s="61"/>
      <c r="E513" s="62"/>
      <c r="F513" s="63"/>
      <c r="G513" s="71"/>
      <c r="H513" s="71"/>
      <c r="I513" s="72"/>
      <c r="J513" s="71"/>
      <c r="K513" s="72"/>
      <c r="L513" s="77"/>
      <c r="M513" s="72"/>
      <c r="N513" s="75"/>
      <c r="O513" s="75"/>
      <c r="P513" s="76"/>
      <c r="Q513" s="78"/>
    </row>
    <row r="514" spans="2:17" ht="15.75">
      <c r="B514" s="59"/>
      <c r="C514" s="60"/>
      <c r="D514" s="61"/>
      <c r="E514" s="62"/>
      <c r="F514" s="63"/>
      <c r="G514" s="71"/>
      <c r="H514" s="71"/>
      <c r="I514" s="72"/>
      <c r="J514" s="71"/>
      <c r="K514" s="72"/>
      <c r="L514" s="77"/>
      <c r="M514" s="72"/>
      <c r="N514" s="75"/>
      <c r="O514" s="75"/>
      <c r="P514" s="76"/>
      <c r="Q514" s="78"/>
    </row>
    <row r="515" spans="2:17" ht="15.75">
      <c r="B515" s="55">
        <f>+B510+1</f>
        <v>447</v>
      </c>
      <c r="C515" s="38" t="s">
        <v>494</v>
      </c>
      <c r="D515" s="39">
        <v>349.92</v>
      </c>
      <c r="E515" s="40">
        <v>10</v>
      </c>
      <c r="F515" s="41">
        <f>+D515/E515</f>
        <v>34.992000000000004</v>
      </c>
      <c r="G515" s="42">
        <v>2725.9738</v>
      </c>
      <c r="H515" s="42">
        <v>18367.8382</v>
      </c>
      <c r="I515" s="42">
        <v>41739.6338</v>
      </c>
      <c r="J515" s="42">
        <v>30.0503</v>
      </c>
      <c r="K515" s="42">
        <v>2263.039</v>
      </c>
      <c r="L515" s="43">
        <f>+K515-M515</f>
        <v>1040.4440000000002</v>
      </c>
      <c r="M515" s="42">
        <v>1222.595</v>
      </c>
      <c r="N515" s="44">
        <v>0</v>
      </c>
      <c r="O515" s="44">
        <v>50</v>
      </c>
      <c r="P515" s="45">
        <f>SUM(N515:O515)</f>
        <v>50</v>
      </c>
      <c r="Q515" s="46">
        <v>1472</v>
      </c>
    </row>
    <row r="516" spans="2:17" ht="15.75">
      <c r="B516" s="37">
        <f>+B515+1</f>
        <v>448</v>
      </c>
      <c r="C516" s="38" t="s">
        <v>495</v>
      </c>
      <c r="D516" s="39">
        <v>2450.652</v>
      </c>
      <c r="E516" s="40">
        <v>10</v>
      </c>
      <c r="F516" s="41">
        <f>+D516/E516</f>
        <v>245.0652</v>
      </c>
      <c r="G516" s="42">
        <v>2561.561</v>
      </c>
      <c r="H516" s="42">
        <v>6876.139</v>
      </c>
      <c r="I516" s="42">
        <v>9998.865</v>
      </c>
      <c r="J516" s="42">
        <v>9.6</v>
      </c>
      <c r="K516" s="42">
        <v>182.391</v>
      </c>
      <c r="L516" s="43">
        <f>+K516-M516</f>
        <v>71.48199999999999</v>
      </c>
      <c r="M516" s="42">
        <v>110.909</v>
      </c>
      <c r="N516" s="44">
        <v>0</v>
      </c>
      <c r="O516" s="44">
        <v>0</v>
      </c>
      <c r="P516" s="45">
        <f>SUM(N516:O516)</f>
        <v>0</v>
      </c>
      <c r="Q516" s="46">
        <v>7722</v>
      </c>
    </row>
    <row r="517" spans="2:17" ht="15.75">
      <c r="B517" s="37">
        <f>+B516+1</f>
        <v>449</v>
      </c>
      <c r="C517" s="38" t="s">
        <v>496</v>
      </c>
      <c r="D517" s="39">
        <v>666.388</v>
      </c>
      <c r="E517" s="40">
        <v>10</v>
      </c>
      <c r="F517" s="41">
        <f>+D517/E517</f>
        <v>66.6388</v>
      </c>
      <c r="G517" s="42">
        <v>6699.926</v>
      </c>
      <c r="H517" s="42">
        <v>18432.416</v>
      </c>
      <c r="I517" s="42">
        <v>60740.849</v>
      </c>
      <c r="J517" s="42">
        <v>13.204</v>
      </c>
      <c r="K517" s="42">
        <v>3294.662</v>
      </c>
      <c r="L517" s="43">
        <f>+K517-M517</f>
        <v>1174.156</v>
      </c>
      <c r="M517" s="42">
        <v>2120.506</v>
      </c>
      <c r="N517" s="44">
        <v>125</v>
      </c>
      <c r="O517" s="44">
        <v>0</v>
      </c>
      <c r="P517" s="45">
        <f>SUM(N517:O517)</f>
        <v>125</v>
      </c>
      <c r="Q517" s="46">
        <v>4011</v>
      </c>
    </row>
    <row r="518" spans="2:17" ht="15.75">
      <c r="B518" s="37">
        <f>+B517+1</f>
        <v>450</v>
      </c>
      <c r="C518" s="38" t="s">
        <v>497</v>
      </c>
      <c r="D518" s="39">
        <v>200</v>
      </c>
      <c r="E518" s="40">
        <v>10</v>
      </c>
      <c r="F518" s="41">
        <f>+D518/E518</f>
        <v>20</v>
      </c>
      <c r="G518" s="42">
        <v>3231.698</v>
      </c>
      <c r="H518" s="42">
        <v>7656.417</v>
      </c>
      <c r="I518" s="42">
        <v>44081.956</v>
      </c>
      <c r="J518" s="42">
        <v>29.957</v>
      </c>
      <c r="K518" s="42">
        <v>2600.314</v>
      </c>
      <c r="L518" s="43">
        <f>+K518-M518</f>
        <v>878.6839999999997</v>
      </c>
      <c r="M518" s="42">
        <v>1721.63</v>
      </c>
      <c r="N518" s="44">
        <v>50</v>
      </c>
      <c r="O518" s="44">
        <v>0</v>
      </c>
      <c r="P518" s="45">
        <f>SUM(N518:O518)</f>
        <v>50</v>
      </c>
      <c r="Q518" s="46">
        <v>2218</v>
      </c>
    </row>
    <row r="519" spans="2:17" ht="15.75">
      <c r="B519" s="55">
        <f>COUNT(B515:B518)</f>
        <v>4</v>
      </c>
      <c r="C519" s="56"/>
      <c r="D519" s="56">
        <f>SUBTOTAL(9,D515:D518)</f>
        <v>3666.96</v>
      </c>
      <c r="E519" s="38"/>
      <c r="F519" s="57">
        <f aca="true" t="shared" si="82" ref="F519:M519">SUBTOTAL(9,F515:F518)</f>
        <v>366.696</v>
      </c>
      <c r="G519" s="56">
        <f t="shared" si="82"/>
        <v>15219.158800000001</v>
      </c>
      <c r="H519" s="56">
        <f t="shared" si="82"/>
        <v>51332.8102</v>
      </c>
      <c r="I519" s="56">
        <f t="shared" si="82"/>
        <v>156561.3038</v>
      </c>
      <c r="J519" s="56">
        <f t="shared" si="82"/>
        <v>82.8113</v>
      </c>
      <c r="K519" s="56">
        <f t="shared" si="82"/>
        <v>8340.406</v>
      </c>
      <c r="L519" s="57">
        <f t="shared" si="82"/>
        <v>3164.766</v>
      </c>
      <c r="M519" s="56">
        <f t="shared" si="82"/>
        <v>5175.64</v>
      </c>
      <c r="N519" s="44"/>
      <c r="O519" s="44"/>
      <c r="P519" s="45"/>
      <c r="Q519" s="46">
        <f>SUM(Q515:Q518)</f>
        <v>15423</v>
      </c>
    </row>
    <row r="520" spans="2:17" ht="15.75">
      <c r="B520" s="59"/>
      <c r="C520" s="60"/>
      <c r="D520" s="61"/>
      <c r="E520" s="62"/>
      <c r="F520" s="63"/>
      <c r="G520" s="71"/>
      <c r="H520" s="71"/>
      <c r="I520" s="72"/>
      <c r="J520" s="71"/>
      <c r="K520" s="72"/>
      <c r="L520" s="77"/>
      <c r="M520" s="72"/>
      <c r="N520" s="75"/>
      <c r="O520" s="75"/>
      <c r="P520" s="76"/>
      <c r="Q520" s="78"/>
    </row>
    <row r="521" spans="2:17" ht="18">
      <c r="B521" s="59"/>
      <c r="C521" s="70" t="s">
        <v>498</v>
      </c>
      <c r="D521" s="61"/>
      <c r="E521" s="62"/>
      <c r="F521" s="63"/>
      <c r="G521" s="71"/>
      <c r="H521" s="71"/>
      <c r="I521" s="72"/>
      <c r="J521" s="71"/>
      <c r="K521" s="72"/>
      <c r="L521" s="77"/>
      <c r="M521" s="72"/>
      <c r="N521" s="75"/>
      <c r="O521" s="75"/>
      <c r="P521" s="76"/>
      <c r="Q521" s="78"/>
    </row>
    <row r="522" spans="2:17" ht="15.75">
      <c r="B522" s="59"/>
      <c r="C522" s="60"/>
      <c r="D522" s="61"/>
      <c r="E522" s="62"/>
      <c r="F522" s="63"/>
      <c r="G522" s="71"/>
      <c r="H522" s="71"/>
      <c r="I522" s="72"/>
      <c r="J522" s="71"/>
      <c r="K522" s="72"/>
      <c r="L522" s="77"/>
      <c r="M522" s="72"/>
      <c r="N522" s="75"/>
      <c r="O522" s="75"/>
      <c r="P522" s="76"/>
      <c r="Q522" s="78"/>
    </row>
    <row r="523" spans="2:17" ht="15.75">
      <c r="B523" s="55">
        <f>+B518+1</f>
        <v>451</v>
      </c>
      <c r="C523" s="38" t="s">
        <v>499</v>
      </c>
      <c r="D523" s="39">
        <v>221</v>
      </c>
      <c r="E523" s="40">
        <v>10</v>
      </c>
      <c r="F523" s="41">
        <f aca="true" t="shared" si="83" ref="F523:F535">+D523/E523</f>
        <v>22.1</v>
      </c>
      <c r="G523" s="42">
        <v>116.9752</v>
      </c>
      <c r="H523" s="42">
        <v>454.2877</v>
      </c>
      <c r="I523" s="42">
        <v>24.8471</v>
      </c>
      <c r="J523" s="42">
        <v>11.9165</v>
      </c>
      <c r="K523" s="42">
        <v>-101.482</v>
      </c>
      <c r="L523" s="43">
        <f aca="true" t="shared" si="84" ref="L523:L535">+K523-M523</f>
        <v>0</v>
      </c>
      <c r="M523" s="42">
        <v>-101.482</v>
      </c>
      <c r="N523" s="44">
        <v>0</v>
      </c>
      <c r="O523" s="44">
        <v>0</v>
      </c>
      <c r="P523" s="45">
        <f aca="true" t="shared" si="85" ref="P523:P535">SUM(N523:O523)</f>
        <v>0</v>
      </c>
      <c r="Q523" s="46">
        <v>581</v>
      </c>
    </row>
    <row r="524" spans="2:17" ht="15.75">
      <c r="B524" s="55">
        <f aca="true" t="shared" si="86" ref="B524:B535">+B523+1</f>
        <v>452</v>
      </c>
      <c r="C524" s="38" t="s">
        <v>500</v>
      </c>
      <c r="D524" s="39">
        <v>198</v>
      </c>
      <c r="E524" s="40">
        <v>10</v>
      </c>
      <c r="F524" s="41">
        <f t="shared" si="83"/>
        <v>19.8</v>
      </c>
      <c r="G524" s="42">
        <v>183.4515</v>
      </c>
      <c r="H524" s="42">
        <v>807.2825</v>
      </c>
      <c r="I524" s="42">
        <v>597.1017</v>
      </c>
      <c r="J524" s="42">
        <v>40.6805</v>
      </c>
      <c r="K524" s="42">
        <v>-82.904</v>
      </c>
      <c r="L524" s="43">
        <f t="shared" si="84"/>
        <v>0</v>
      </c>
      <c r="M524" s="42">
        <v>-82.904</v>
      </c>
      <c r="N524" s="44">
        <v>0</v>
      </c>
      <c r="O524" s="44">
        <v>0</v>
      </c>
      <c r="P524" s="45">
        <f t="shared" si="85"/>
        <v>0</v>
      </c>
      <c r="Q524" s="46">
        <v>3294</v>
      </c>
    </row>
    <row r="525" spans="2:17" ht="15.75">
      <c r="B525" s="55">
        <f t="shared" si="86"/>
        <v>453</v>
      </c>
      <c r="C525" s="38" t="s">
        <v>501</v>
      </c>
      <c r="D525" s="39">
        <v>11571.544</v>
      </c>
      <c r="E525" s="40">
        <v>10</v>
      </c>
      <c r="F525" s="41">
        <f t="shared" si="83"/>
        <v>1157.1544</v>
      </c>
      <c r="G525" s="42">
        <v>31671.812</v>
      </c>
      <c r="H525" s="42">
        <v>46635.735</v>
      </c>
      <c r="I525" s="42">
        <v>16978.466</v>
      </c>
      <c r="J525" s="42">
        <v>1808.242</v>
      </c>
      <c r="K525" s="42">
        <v>5385.449</v>
      </c>
      <c r="L525" s="43">
        <f t="shared" si="84"/>
        <v>0</v>
      </c>
      <c r="M525" s="42">
        <v>5385.449</v>
      </c>
      <c r="N525" s="44">
        <v>39</v>
      </c>
      <c r="O525" s="44">
        <v>0</v>
      </c>
      <c r="P525" s="45">
        <f t="shared" si="85"/>
        <v>39</v>
      </c>
      <c r="Q525" s="46">
        <v>17855</v>
      </c>
    </row>
    <row r="526" spans="2:17" ht="15.75">
      <c r="B526" s="55">
        <f t="shared" si="86"/>
        <v>454</v>
      </c>
      <c r="C526" s="38" t="s">
        <v>502</v>
      </c>
      <c r="D526" s="39">
        <v>80</v>
      </c>
      <c r="E526" s="40">
        <v>10</v>
      </c>
      <c r="F526" s="41">
        <f t="shared" si="83"/>
        <v>8</v>
      </c>
      <c r="G526" s="42">
        <v>241.5242</v>
      </c>
      <c r="H526" s="42">
        <v>304.2757</v>
      </c>
      <c r="I526" s="42">
        <v>206.3265</v>
      </c>
      <c r="J526" s="42">
        <v>0.1656</v>
      </c>
      <c r="K526" s="42">
        <v>-7.729</v>
      </c>
      <c r="L526" s="43">
        <f t="shared" si="84"/>
        <v>0.5639999999999992</v>
      </c>
      <c r="M526" s="42">
        <v>-8.293</v>
      </c>
      <c r="N526" s="44">
        <v>0</v>
      </c>
      <c r="O526" s="44">
        <v>0</v>
      </c>
      <c r="P526" s="45">
        <f t="shared" si="85"/>
        <v>0</v>
      </c>
      <c r="Q526" s="46">
        <v>38</v>
      </c>
    </row>
    <row r="527" spans="2:17" ht="15.75">
      <c r="B527" s="55">
        <f t="shared" si="86"/>
        <v>455</v>
      </c>
      <c r="C527" s="38" t="s">
        <v>503</v>
      </c>
      <c r="D527" s="39">
        <v>1332</v>
      </c>
      <c r="E527" s="40">
        <v>10</v>
      </c>
      <c r="F527" s="41">
        <f t="shared" si="83"/>
        <v>133.2</v>
      </c>
      <c r="G527" s="42">
        <v>337.08</v>
      </c>
      <c r="H527" s="42">
        <v>6233.796</v>
      </c>
      <c r="I527" s="42">
        <v>2194.817</v>
      </c>
      <c r="J527" s="42">
        <v>411.237</v>
      </c>
      <c r="K527" s="42">
        <v>-89.866</v>
      </c>
      <c r="L527" s="43">
        <f t="shared" si="84"/>
        <v>-0.6219999999999999</v>
      </c>
      <c r="M527" s="42">
        <v>-89.244</v>
      </c>
      <c r="N527" s="44">
        <v>0</v>
      </c>
      <c r="O527" s="44">
        <v>0</v>
      </c>
      <c r="P527" s="45">
        <f t="shared" si="85"/>
        <v>0</v>
      </c>
      <c r="Q527" s="46">
        <v>3517</v>
      </c>
    </row>
    <row r="528" spans="2:17" ht="15.75">
      <c r="B528" s="55">
        <f t="shared" si="86"/>
        <v>456</v>
      </c>
      <c r="C528" s="38" t="s">
        <v>504</v>
      </c>
      <c r="D528" s="39">
        <v>8802.532</v>
      </c>
      <c r="E528" s="40">
        <v>10</v>
      </c>
      <c r="F528" s="41">
        <f t="shared" si="83"/>
        <v>880.2531999999999</v>
      </c>
      <c r="G528" s="42">
        <v>22286.628</v>
      </c>
      <c r="H528" s="42">
        <v>36730.056</v>
      </c>
      <c r="I528" s="42">
        <v>27563.546</v>
      </c>
      <c r="J528" s="42">
        <v>1766.735</v>
      </c>
      <c r="K528" s="42">
        <v>8128.57</v>
      </c>
      <c r="L528" s="43">
        <f t="shared" si="84"/>
        <v>80.77999999999975</v>
      </c>
      <c r="M528" s="42">
        <v>8047.79</v>
      </c>
      <c r="N528" s="44">
        <v>80</v>
      </c>
      <c r="O528" s="44">
        <v>0</v>
      </c>
      <c r="P528" s="45">
        <f t="shared" si="85"/>
        <v>80</v>
      </c>
      <c r="Q528" s="46">
        <v>152291</v>
      </c>
    </row>
    <row r="529" spans="2:17" ht="15.75">
      <c r="B529" s="55">
        <f t="shared" si="86"/>
        <v>457</v>
      </c>
      <c r="C529" s="38" t="s">
        <v>505</v>
      </c>
      <c r="D529" s="39">
        <v>46084.762</v>
      </c>
      <c r="E529" s="85">
        <v>3.5</v>
      </c>
      <c r="F529" s="41">
        <f t="shared" si="83"/>
        <v>13167.074857142858</v>
      </c>
      <c r="G529" s="42">
        <v>35924.516</v>
      </c>
      <c r="H529" s="42">
        <v>60038.874</v>
      </c>
      <c r="I529" s="42">
        <v>38603.182</v>
      </c>
      <c r="J529" s="42">
        <v>0</v>
      </c>
      <c r="K529" s="42">
        <v>663.102</v>
      </c>
      <c r="L529" s="43">
        <f t="shared" si="84"/>
        <v>199.12099999999998</v>
      </c>
      <c r="M529" s="42">
        <v>463.981</v>
      </c>
      <c r="N529" s="44">
        <v>0</v>
      </c>
      <c r="O529" s="44">
        <v>0</v>
      </c>
      <c r="P529" s="45">
        <f t="shared" si="85"/>
        <v>0</v>
      </c>
      <c r="Q529" s="46">
        <v>16446</v>
      </c>
    </row>
    <row r="530" spans="2:17" ht="15.75">
      <c r="B530" s="55">
        <f t="shared" si="86"/>
        <v>458</v>
      </c>
      <c r="C530" s="38" t="s">
        <v>506</v>
      </c>
      <c r="D530" s="39">
        <v>1694.586</v>
      </c>
      <c r="E530" s="40">
        <v>10</v>
      </c>
      <c r="F530" s="41">
        <f t="shared" si="83"/>
        <v>169.4586</v>
      </c>
      <c r="G530" s="42">
        <v>4818.78</v>
      </c>
      <c r="H530" s="42">
        <v>6771.5</v>
      </c>
      <c r="I530" s="42">
        <v>2918.583</v>
      </c>
      <c r="J530" s="42">
        <v>161.476</v>
      </c>
      <c r="K530" s="42">
        <v>813.309</v>
      </c>
      <c r="L530" s="43">
        <f t="shared" si="84"/>
        <v>7.899999999999977</v>
      </c>
      <c r="M530" s="42">
        <v>805.409</v>
      </c>
      <c r="N530" s="44">
        <v>35</v>
      </c>
      <c r="O530" s="44">
        <v>0</v>
      </c>
      <c r="P530" s="45">
        <f t="shared" si="85"/>
        <v>35</v>
      </c>
      <c r="Q530" s="46">
        <v>869</v>
      </c>
    </row>
    <row r="531" spans="2:17" ht="15.75">
      <c r="B531" s="55">
        <f t="shared" si="86"/>
        <v>459</v>
      </c>
      <c r="C531" s="38" t="s">
        <v>507</v>
      </c>
      <c r="D531" s="39">
        <v>120</v>
      </c>
      <c r="E531" s="40">
        <v>10</v>
      </c>
      <c r="F531" s="41">
        <f t="shared" si="83"/>
        <v>12</v>
      </c>
      <c r="G531" s="42">
        <v>370.1632</v>
      </c>
      <c r="H531" s="42">
        <v>735.0747</v>
      </c>
      <c r="I531" s="42">
        <v>243.5449</v>
      </c>
      <c r="J531" s="42">
        <v>14.8898</v>
      </c>
      <c r="K531" s="42">
        <v>-25.951</v>
      </c>
      <c r="L531" s="43">
        <f t="shared" si="84"/>
        <v>0.001200000000000756</v>
      </c>
      <c r="M531" s="42">
        <v>-25.9522</v>
      </c>
      <c r="N531" s="44">
        <v>0</v>
      </c>
      <c r="O531" s="44">
        <v>0</v>
      </c>
      <c r="P531" s="45">
        <f t="shared" si="85"/>
        <v>0</v>
      </c>
      <c r="Q531" s="46">
        <v>1124</v>
      </c>
    </row>
    <row r="532" spans="2:17" ht="15.75">
      <c r="B532" s="55">
        <f t="shared" si="86"/>
        <v>460</v>
      </c>
      <c r="C532" s="38" t="s">
        <v>508</v>
      </c>
      <c r="D532" s="39">
        <v>178.3326</v>
      </c>
      <c r="E532" s="40">
        <v>10</v>
      </c>
      <c r="F532" s="41">
        <f t="shared" si="83"/>
        <v>17.833260000000003</v>
      </c>
      <c r="G532" s="42">
        <v>351.0899</v>
      </c>
      <c r="H532" s="42">
        <v>421.9039</v>
      </c>
      <c r="I532" s="42">
        <v>184.9255</v>
      </c>
      <c r="J532" s="42">
        <v>0.1182</v>
      </c>
      <c r="K532" s="42">
        <v>8.083</v>
      </c>
      <c r="L532" s="43">
        <f t="shared" si="84"/>
        <v>0</v>
      </c>
      <c r="M532" s="42">
        <v>8.083</v>
      </c>
      <c r="N532" s="44">
        <v>0</v>
      </c>
      <c r="O532" s="44">
        <v>0</v>
      </c>
      <c r="P532" s="45">
        <f t="shared" si="85"/>
        <v>0</v>
      </c>
      <c r="Q532" s="46">
        <v>2010</v>
      </c>
    </row>
    <row r="533" spans="2:17" ht="15.75">
      <c r="B533" s="55">
        <f t="shared" si="86"/>
        <v>461</v>
      </c>
      <c r="C533" s="38" t="s">
        <v>509</v>
      </c>
      <c r="D533" s="39">
        <v>190.92</v>
      </c>
      <c r="E533" s="40">
        <v>10</v>
      </c>
      <c r="F533" s="41">
        <f t="shared" si="83"/>
        <v>19.092</v>
      </c>
      <c r="G533" s="42">
        <v>960.6602</v>
      </c>
      <c r="H533" s="42">
        <v>1747.9513</v>
      </c>
      <c r="I533" s="42">
        <v>1154.7524</v>
      </c>
      <c r="J533" s="42">
        <v>28.9212</v>
      </c>
      <c r="K533" s="42">
        <v>-40.118</v>
      </c>
      <c r="L533" s="43">
        <f t="shared" si="84"/>
        <v>0.27599999999999625</v>
      </c>
      <c r="M533" s="42">
        <v>-40.394</v>
      </c>
      <c r="N533" s="44">
        <v>0</v>
      </c>
      <c r="O533" s="44">
        <v>0</v>
      </c>
      <c r="P533" s="45">
        <f t="shared" si="85"/>
        <v>0</v>
      </c>
      <c r="Q533" s="46">
        <v>1240</v>
      </c>
    </row>
    <row r="534" spans="2:17" ht="15.75">
      <c r="B534" s="55">
        <f t="shared" si="86"/>
        <v>462</v>
      </c>
      <c r="C534" s="38" t="s">
        <v>510</v>
      </c>
      <c r="D534" s="39">
        <v>1366.758</v>
      </c>
      <c r="E534" s="40">
        <v>10</v>
      </c>
      <c r="F534" s="41">
        <f t="shared" si="83"/>
        <v>136.6758</v>
      </c>
      <c r="G534" s="42">
        <v>2436.999</v>
      </c>
      <c r="H534" s="42">
        <v>7509.42</v>
      </c>
      <c r="I534" s="42">
        <v>2591.542</v>
      </c>
      <c r="J534" s="42">
        <v>349.303</v>
      </c>
      <c r="K534" s="42">
        <v>62.542</v>
      </c>
      <c r="L534" s="43">
        <f t="shared" si="84"/>
        <v>0</v>
      </c>
      <c r="M534" s="42">
        <v>62.542</v>
      </c>
      <c r="N534" s="44">
        <v>0</v>
      </c>
      <c r="O534" s="44">
        <v>0</v>
      </c>
      <c r="P534" s="45">
        <f t="shared" si="85"/>
        <v>0</v>
      </c>
      <c r="Q534" s="46">
        <v>4567</v>
      </c>
    </row>
    <row r="535" spans="2:17" ht="15.75">
      <c r="B535" s="55">
        <f t="shared" si="86"/>
        <v>463</v>
      </c>
      <c r="C535" s="38" t="s">
        <v>511</v>
      </c>
      <c r="D535" s="39">
        <v>150</v>
      </c>
      <c r="E535" s="40">
        <v>10</v>
      </c>
      <c r="F535" s="41">
        <f t="shared" si="83"/>
        <v>15</v>
      </c>
      <c r="G535" s="42"/>
      <c r="H535" s="42"/>
      <c r="I535" s="42"/>
      <c r="J535" s="42"/>
      <c r="K535" s="42"/>
      <c r="L535" s="43">
        <f t="shared" si="84"/>
        <v>0</v>
      </c>
      <c r="M535" s="42"/>
      <c r="N535" s="44"/>
      <c r="O535" s="44"/>
      <c r="P535" s="45">
        <f t="shared" si="85"/>
        <v>0</v>
      </c>
      <c r="Q535" s="46"/>
    </row>
    <row r="536" spans="2:17" ht="15.75">
      <c r="B536" s="55">
        <f>COUNT(B523:B535)</f>
        <v>13</v>
      </c>
      <c r="C536" s="56"/>
      <c r="D536" s="56">
        <f>SUBTOTAL(9,D523:D535)</f>
        <v>71990.4346</v>
      </c>
      <c r="E536" s="38"/>
      <c r="F536" s="57">
        <f aca="true" t="shared" si="87" ref="F536:M536">SUBTOTAL(9,F523:F535)</f>
        <v>15757.642117142857</v>
      </c>
      <c r="G536" s="56">
        <f t="shared" si="87"/>
        <v>99699.6792</v>
      </c>
      <c r="H536" s="56">
        <f t="shared" si="87"/>
        <v>168390.1568</v>
      </c>
      <c r="I536" s="56">
        <f t="shared" si="87"/>
        <v>93261.63409999998</v>
      </c>
      <c r="J536" s="56">
        <f t="shared" si="87"/>
        <v>4593.684799999999</v>
      </c>
      <c r="K536" s="56">
        <f t="shared" si="87"/>
        <v>14713.005</v>
      </c>
      <c r="L536" s="57">
        <f t="shared" si="87"/>
        <v>288.0201999999997</v>
      </c>
      <c r="M536" s="56">
        <f t="shared" si="87"/>
        <v>14424.984799999998</v>
      </c>
      <c r="N536" s="44"/>
      <c r="O536" s="44"/>
      <c r="P536" s="45"/>
      <c r="Q536" s="46">
        <f>SUM(Q523:Q535)</f>
        <v>203832</v>
      </c>
    </row>
    <row r="537" spans="2:17" ht="15.75">
      <c r="B537" s="59"/>
      <c r="C537" s="60"/>
      <c r="D537" s="61"/>
      <c r="E537" s="62"/>
      <c r="F537" s="63"/>
      <c r="G537" s="71"/>
      <c r="H537" s="71"/>
      <c r="I537" s="72"/>
      <c r="J537" s="71"/>
      <c r="K537" s="72"/>
      <c r="L537" s="77"/>
      <c r="M537" s="72"/>
      <c r="N537" s="75"/>
      <c r="O537" s="75"/>
      <c r="P537" s="76"/>
      <c r="Q537" s="78"/>
    </row>
    <row r="538" spans="2:17" ht="18">
      <c r="B538" s="59"/>
      <c r="C538" s="70" t="s">
        <v>512</v>
      </c>
      <c r="D538" s="61"/>
      <c r="E538" s="62"/>
      <c r="F538" s="63"/>
      <c r="G538" s="71"/>
      <c r="H538" s="71"/>
      <c r="I538" s="72"/>
      <c r="J538" s="71"/>
      <c r="K538" s="72"/>
      <c r="L538" s="77"/>
      <c r="M538" s="72"/>
      <c r="N538" s="75"/>
      <c r="O538" s="75"/>
      <c r="P538" s="76"/>
      <c r="Q538" s="78"/>
    </row>
    <row r="539" spans="2:17" ht="15.75">
      <c r="B539" s="59"/>
      <c r="C539" s="60"/>
      <c r="D539" s="61"/>
      <c r="E539" s="62"/>
      <c r="F539" s="63"/>
      <c r="G539" s="71"/>
      <c r="H539" s="71"/>
      <c r="I539" s="72"/>
      <c r="J539" s="71"/>
      <c r="K539" s="72"/>
      <c r="L539" s="77"/>
      <c r="M539" s="72"/>
      <c r="N539" s="75"/>
      <c r="O539" s="75"/>
      <c r="P539" s="76"/>
      <c r="Q539" s="78"/>
    </row>
    <row r="540" spans="2:17" ht="15.75">
      <c r="B540" s="55">
        <f>+B535+1</f>
        <v>464</v>
      </c>
      <c r="C540" s="38" t="s">
        <v>513</v>
      </c>
      <c r="D540" s="39">
        <v>400</v>
      </c>
      <c r="E540" s="40">
        <v>10</v>
      </c>
      <c r="F540" s="41">
        <f aca="true" t="shared" si="88" ref="F540:F546">+D540/E540</f>
        <v>40</v>
      </c>
      <c r="G540" s="42">
        <v>1013.1308</v>
      </c>
      <c r="H540" s="42">
        <v>2447.9146</v>
      </c>
      <c r="I540" s="42">
        <v>9909.682</v>
      </c>
      <c r="J540" s="42">
        <v>0</v>
      </c>
      <c r="K540" s="42">
        <v>559.872</v>
      </c>
      <c r="L540" s="43">
        <f aca="true" t="shared" si="89" ref="L540:L546">+K540-M540</f>
        <v>99.42299999999994</v>
      </c>
      <c r="M540" s="42">
        <v>460.449</v>
      </c>
      <c r="N540" s="44">
        <v>50</v>
      </c>
      <c r="O540" s="44">
        <v>33.33</v>
      </c>
      <c r="P540" s="45">
        <f aca="true" t="shared" si="90" ref="P540:P546">SUM(N540:O540)</f>
        <v>83.33</v>
      </c>
      <c r="Q540" s="46">
        <v>9790</v>
      </c>
    </row>
    <row r="541" spans="2:17" ht="15.75">
      <c r="B541" s="55">
        <f aca="true" t="shared" si="91" ref="B541:B546">+B540+1</f>
        <v>465</v>
      </c>
      <c r="C541" s="38" t="s">
        <v>514</v>
      </c>
      <c r="D541" s="39">
        <v>8</v>
      </c>
      <c r="E541" s="40">
        <v>10</v>
      </c>
      <c r="F541" s="41">
        <f t="shared" si="88"/>
        <v>0.8</v>
      </c>
      <c r="G541" s="42">
        <v>28.1149</v>
      </c>
      <c r="H541" s="42">
        <v>81.9766</v>
      </c>
      <c r="I541" s="42">
        <v>230.7151</v>
      </c>
      <c r="J541" s="42">
        <v>4.1768</v>
      </c>
      <c r="K541" s="42">
        <v>0.162</v>
      </c>
      <c r="L541" s="43">
        <f t="shared" si="89"/>
        <v>1.299</v>
      </c>
      <c r="M541" s="42">
        <v>-1.137</v>
      </c>
      <c r="N541" s="44">
        <v>0</v>
      </c>
      <c r="O541" s="44">
        <v>0</v>
      </c>
      <c r="P541" s="45">
        <f t="shared" si="90"/>
        <v>0</v>
      </c>
      <c r="Q541" s="46">
        <v>276</v>
      </c>
    </row>
    <row r="542" spans="2:17" ht="15.75">
      <c r="B542" s="55">
        <f t="shared" si="91"/>
        <v>466</v>
      </c>
      <c r="C542" s="38" t="s">
        <v>515</v>
      </c>
      <c r="D542" s="39">
        <v>1715.19</v>
      </c>
      <c r="E542" s="40">
        <v>10</v>
      </c>
      <c r="F542" s="41">
        <f t="shared" si="88"/>
        <v>171.519</v>
      </c>
      <c r="G542" s="42">
        <v>17312.771</v>
      </c>
      <c r="H542" s="42">
        <v>52078.476</v>
      </c>
      <c r="I542" s="42">
        <v>212503.65</v>
      </c>
      <c r="J542" s="42">
        <v>370.699</v>
      </c>
      <c r="K542" s="42">
        <v>9226.394</v>
      </c>
      <c r="L542" s="43">
        <f t="shared" si="89"/>
        <v>3537.3230000000003</v>
      </c>
      <c r="M542" s="42">
        <v>5689.071</v>
      </c>
      <c r="N542" s="44">
        <v>260</v>
      </c>
      <c r="O542" s="44">
        <v>0</v>
      </c>
      <c r="P542" s="45">
        <f t="shared" si="90"/>
        <v>260</v>
      </c>
      <c r="Q542" s="46"/>
    </row>
    <row r="543" spans="2:17" ht="15.75">
      <c r="B543" s="37">
        <f t="shared" si="91"/>
        <v>467</v>
      </c>
      <c r="C543" s="38" t="s">
        <v>516</v>
      </c>
      <c r="D543" s="39">
        <v>26.952</v>
      </c>
      <c r="E543" s="40">
        <v>10</v>
      </c>
      <c r="F543" s="41">
        <f t="shared" si="88"/>
        <v>2.6952000000000003</v>
      </c>
      <c r="G543" s="42">
        <v>248.159</v>
      </c>
      <c r="H543" s="42">
        <v>723.567</v>
      </c>
      <c r="I543" s="42">
        <v>867.856</v>
      </c>
      <c r="J543" s="42">
        <v>1.534</v>
      </c>
      <c r="K543" s="42">
        <v>107.078</v>
      </c>
      <c r="L543" s="43">
        <f t="shared" si="89"/>
        <v>31.864000000000004</v>
      </c>
      <c r="M543" s="42">
        <v>75.214</v>
      </c>
      <c r="N543" s="44">
        <v>70</v>
      </c>
      <c r="O543" s="44">
        <v>0</v>
      </c>
      <c r="P543" s="45">
        <f t="shared" si="90"/>
        <v>70</v>
      </c>
      <c r="Q543" s="46"/>
    </row>
    <row r="544" spans="2:17" ht="15.75">
      <c r="B544" s="37">
        <f t="shared" si="91"/>
        <v>468</v>
      </c>
      <c r="C544" s="38" t="s">
        <v>517</v>
      </c>
      <c r="D544" s="39">
        <v>350.658</v>
      </c>
      <c r="E544" s="40">
        <v>10</v>
      </c>
      <c r="F544" s="41">
        <f t="shared" si="88"/>
        <v>35.0658</v>
      </c>
      <c r="G544" s="42">
        <v>8303.073</v>
      </c>
      <c r="H544" s="42">
        <v>20323.095</v>
      </c>
      <c r="I544" s="42">
        <v>98526.616</v>
      </c>
      <c r="J544" s="42">
        <v>330.941</v>
      </c>
      <c r="K544" s="42">
        <v>3642.984</v>
      </c>
      <c r="L544" s="43">
        <f t="shared" si="89"/>
        <v>1191.9139999999998</v>
      </c>
      <c r="M544" s="42">
        <v>2451.07</v>
      </c>
      <c r="N544" s="44">
        <v>350</v>
      </c>
      <c r="O544" s="44">
        <v>25</v>
      </c>
      <c r="P544" s="45">
        <f t="shared" si="90"/>
        <v>375</v>
      </c>
      <c r="Q544" s="46"/>
    </row>
    <row r="545" spans="2:17" ht="15.75">
      <c r="B545" s="37">
        <f t="shared" si="91"/>
        <v>469</v>
      </c>
      <c r="C545" s="38" t="s">
        <v>518</v>
      </c>
      <c r="D545" s="39">
        <v>4991.866</v>
      </c>
      <c r="E545" s="40">
        <v>10</v>
      </c>
      <c r="F545" s="41">
        <f t="shared" si="88"/>
        <v>499.1866</v>
      </c>
      <c r="G545" s="42">
        <v>12360.687</v>
      </c>
      <c r="H545" s="42">
        <v>65076.359</v>
      </c>
      <c r="I545" s="42">
        <v>83377.335</v>
      </c>
      <c r="J545" s="42">
        <v>913.758</v>
      </c>
      <c r="K545" s="42">
        <v>4280.317</v>
      </c>
      <c r="L545" s="43">
        <f t="shared" si="89"/>
        <v>1525.4989999999998</v>
      </c>
      <c r="M545" s="42">
        <v>2754.818</v>
      </c>
      <c r="N545" s="44">
        <v>30</v>
      </c>
      <c r="O545" s="44">
        <v>0</v>
      </c>
      <c r="P545" s="45">
        <f t="shared" si="90"/>
        <v>30</v>
      </c>
      <c r="Q545" s="46">
        <v>16577</v>
      </c>
    </row>
    <row r="546" spans="2:17" ht="15.75">
      <c r="B546" s="37">
        <f t="shared" si="91"/>
        <v>470</v>
      </c>
      <c r="C546" s="38" t="s">
        <v>519</v>
      </c>
      <c r="D546" s="39">
        <v>6711.744</v>
      </c>
      <c r="E546" s="40">
        <v>10</v>
      </c>
      <c r="F546" s="41">
        <f t="shared" si="88"/>
        <v>671.1744</v>
      </c>
      <c r="G546" s="42">
        <v>10365.802</v>
      </c>
      <c r="H546" s="42">
        <v>37682.493</v>
      </c>
      <c r="I546" s="42">
        <v>52702.677</v>
      </c>
      <c r="J546" s="42">
        <v>563.017</v>
      </c>
      <c r="K546" s="42">
        <v>1588.677</v>
      </c>
      <c r="L546" s="43">
        <f t="shared" si="89"/>
        <v>576.1759999999999</v>
      </c>
      <c r="M546" s="42">
        <v>1012.501</v>
      </c>
      <c r="N546" s="44">
        <v>15</v>
      </c>
      <c r="O546" s="44">
        <v>0</v>
      </c>
      <c r="P546" s="45">
        <f t="shared" si="90"/>
        <v>15</v>
      </c>
      <c r="Q546" s="46">
        <v>30665</v>
      </c>
    </row>
    <row r="547" spans="2:17" ht="15.75">
      <c r="B547" s="55">
        <f>COUNT(B540:B546)</f>
        <v>7</v>
      </c>
      <c r="C547" s="56"/>
      <c r="D547" s="56">
        <f>SUBTOTAL(9,D540:D546)</f>
        <v>14204.41</v>
      </c>
      <c r="E547" s="38"/>
      <c r="F547" s="57">
        <f aca="true" t="shared" si="92" ref="F547:M547">SUBTOTAL(9,F540:F546)</f>
        <v>1420.441</v>
      </c>
      <c r="G547" s="56">
        <f t="shared" si="92"/>
        <v>49631.7377</v>
      </c>
      <c r="H547" s="56">
        <f t="shared" si="92"/>
        <v>178413.8812</v>
      </c>
      <c r="I547" s="56">
        <f t="shared" si="92"/>
        <v>458118.5311</v>
      </c>
      <c r="J547" s="56">
        <f t="shared" si="92"/>
        <v>2184.1258</v>
      </c>
      <c r="K547" s="56">
        <f t="shared" si="92"/>
        <v>19405.484</v>
      </c>
      <c r="L547" s="57">
        <f t="shared" si="92"/>
        <v>6963.498</v>
      </c>
      <c r="M547" s="56">
        <f t="shared" si="92"/>
        <v>12441.986</v>
      </c>
      <c r="N547" s="44"/>
      <c r="O547" s="44"/>
      <c r="P547" s="45"/>
      <c r="Q547" s="46">
        <f>SUM(Q540:Q546)</f>
        <v>57308</v>
      </c>
    </row>
    <row r="548" spans="2:17" ht="15.75">
      <c r="B548" s="59"/>
      <c r="C548" s="60"/>
      <c r="D548" s="61"/>
      <c r="E548" s="62"/>
      <c r="F548" s="63"/>
      <c r="G548" s="71"/>
      <c r="H548" s="71"/>
      <c r="I548" s="72"/>
      <c r="J548" s="71"/>
      <c r="K548" s="72"/>
      <c r="L548" s="77"/>
      <c r="M548" s="72"/>
      <c r="N548" s="75"/>
      <c r="O548" s="75"/>
      <c r="P548" s="76"/>
      <c r="Q548" s="78"/>
    </row>
    <row r="549" spans="2:17" ht="18">
      <c r="B549" s="59"/>
      <c r="C549" s="70" t="s">
        <v>520</v>
      </c>
      <c r="D549" s="61"/>
      <c r="E549" s="62"/>
      <c r="F549" s="63"/>
      <c r="G549" s="71"/>
      <c r="H549" s="71"/>
      <c r="I549" s="72"/>
      <c r="J549" s="71"/>
      <c r="K549" s="72"/>
      <c r="L549" s="77"/>
      <c r="M549" s="72"/>
      <c r="N549" s="75"/>
      <c r="O549" s="75"/>
      <c r="P549" s="76"/>
      <c r="Q549" s="78"/>
    </row>
    <row r="550" spans="2:17" ht="15.75">
      <c r="B550" s="59"/>
      <c r="C550" s="60"/>
      <c r="D550" s="61"/>
      <c r="E550" s="62"/>
      <c r="F550" s="63"/>
      <c r="G550" s="71"/>
      <c r="H550" s="71"/>
      <c r="I550" s="72"/>
      <c r="J550" s="71"/>
      <c r="K550" s="72"/>
      <c r="L550" s="77"/>
      <c r="M550" s="72"/>
      <c r="N550" s="75"/>
      <c r="O550" s="75"/>
      <c r="P550" s="76"/>
      <c r="Q550" s="78"/>
    </row>
    <row r="551" spans="2:17" ht="15.75">
      <c r="B551" s="55">
        <f>+B546+1</f>
        <v>471</v>
      </c>
      <c r="C551" s="38" t="s">
        <v>521</v>
      </c>
      <c r="D551" s="39">
        <v>367.5</v>
      </c>
      <c r="E551" s="40">
        <v>10</v>
      </c>
      <c r="F551" s="41">
        <f>+D551/E551</f>
        <v>36.75</v>
      </c>
      <c r="G551" s="42">
        <v>2607.25</v>
      </c>
      <c r="H551" s="42">
        <v>7929.914</v>
      </c>
      <c r="I551" s="42">
        <v>2693.942</v>
      </c>
      <c r="J551" s="42">
        <v>36.429</v>
      </c>
      <c r="K551" s="42">
        <v>677.928</v>
      </c>
      <c r="L551" s="43">
        <f>+K551-M551</f>
        <v>316.409</v>
      </c>
      <c r="M551" s="42">
        <v>361.519</v>
      </c>
      <c r="N551" s="44">
        <v>30.47</v>
      </c>
      <c r="O551" s="44">
        <v>0</v>
      </c>
      <c r="P551" s="45">
        <f>SUM(N551:O551)</f>
        <v>30.47</v>
      </c>
      <c r="Q551" s="46"/>
    </row>
    <row r="552" spans="2:17" ht="15.75">
      <c r="B552" s="37">
        <f>+B551+1</f>
        <v>472</v>
      </c>
      <c r="C552" s="38" t="s">
        <v>522</v>
      </c>
      <c r="D552" s="39">
        <v>43009.284</v>
      </c>
      <c r="E552" s="40">
        <v>10</v>
      </c>
      <c r="F552" s="41">
        <f>+D552/E552</f>
        <v>4300.9284</v>
      </c>
      <c r="G552" s="42">
        <v>83209.982</v>
      </c>
      <c r="H552" s="42">
        <v>114578.933</v>
      </c>
      <c r="I552" s="42">
        <v>73710.101</v>
      </c>
      <c r="J552" s="42">
        <v>5.955</v>
      </c>
      <c r="K552" s="42">
        <v>49020.216</v>
      </c>
      <c r="L552" s="43">
        <f>+K552-M552</f>
        <v>16052.315999999999</v>
      </c>
      <c r="M552" s="42">
        <v>32967.9</v>
      </c>
      <c r="N552" s="44">
        <v>75</v>
      </c>
      <c r="O552" s="44">
        <v>0</v>
      </c>
      <c r="P552" s="45">
        <f>SUM(N552:O552)</f>
        <v>75</v>
      </c>
      <c r="Q552" s="46">
        <v>25968</v>
      </c>
    </row>
    <row r="553" spans="2:17" ht="15.75">
      <c r="B553" s="37">
        <f>+B552+1</f>
        <v>473</v>
      </c>
      <c r="C553" s="38" t="s">
        <v>523</v>
      </c>
      <c r="D553" s="39">
        <v>1314.144</v>
      </c>
      <c r="E553" s="40">
        <v>10</v>
      </c>
      <c r="F553" s="41">
        <f>+D553/E553</f>
        <v>131.4144</v>
      </c>
      <c r="G553" s="42">
        <v>9808.103</v>
      </c>
      <c r="H553" s="42">
        <v>15839.965</v>
      </c>
      <c r="I553" s="42">
        <v>8998.031</v>
      </c>
      <c r="J553" s="42">
        <v>14.998</v>
      </c>
      <c r="K553" s="42">
        <v>4936.706</v>
      </c>
      <c r="L553" s="43">
        <f>+K553-M553</f>
        <v>1174</v>
      </c>
      <c r="M553" s="42">
        <v>3762.706</v>
      </c>
      <c r="N553" s="44">
        <v>125</v>
      </c>
      <c r="O553" s="44">
        <v>0</v>
      </c>
      <c r="P553" s="45">
        <f>SUM(N553:O553)</f>
        <v>125</v>
      </c>
      <c r="Q553" s="46"/>
    </row>
    <row r="554" spans="2:17" ht="15.75">
      <c r="B554" s="55">
        <f>+B553+1</f>
        <v>474</v>
      </c>
      <c r="C554" s="38" t="s">
        <v>524</v>
      </c>
      <c r="D554" s="39">
        <v>6858.215</v>
      </c>
      <c r="E554" s="40">
        <v>10</v>
      </c>
      <c r="F554" s="41">
        <f>+D554/E554</f>
        <v>685.8215</v>
      </c>
      <c r="G554" s="42">
        <v>21245.444</v>
      </c>
      <c r="H554" s="42">
        <v>31791.802</v>
      </c>
      <c r="I554" s="42">
        <v>23294.169</v>
      </c>
      <c r="J554" s="42">
        <v>19.219</v>
      </c>
      <c r="K554" s="42">
        <v>13474.991</v>
      </c>
      <c r="L554" s="43">
        <f>+K554-M554</f>
        <v>4851.839</v>
      </c>
      <c r="M554" s="42">
        <v>8623.152</v>
      </c>
      <c r="N554" s="44">
        <v>55</v>
      </c>
      <c r="O554" s="44">
        <v>0</v>
      </c>
      <c r="P554" s="45">
        <f>SUM(N554:O554)</f>
        <v>55</v>
      </c>
      <c r="Q554" s="46">
        <v>33406</v>
      </c>
    </row>
    <row r="555" spans="2:17" ht="15.75">
      <c r="B555" s="55">
        <f>COUNT(B551:B554)</f>
        <v>4</v>
      </c>
      <c r="C555" s="56"/>
      <c r="D555" s="56">
        <f>SUBTOTAL(9,D551:D554)</f>
        <v>51549.143</v>
      </c>
      <c r="E555" s="38"/>
      <c r="F555" s="57">
        <f aca="true" t="shared" si="93" ref="F555:M555">SUBTOTAL(9,F551:F554)</f>
        <v>5154.9142999999995</v>
      </c>
      <c r="G555" s="56">
        <f t="shared" si="93"/>
        <v>116870.77900000001</v>
      </c>
      <c r="H555" s="56">
        <f t="shared" si="93"/>
        <v>170140.614</v>
      </c>
      <c r="I555" s="56">
        <f t="shared" si="93"/>
        <v>108696.24299999999</v>
      </c>
      <c r="J555" s="56">
        <f t="shared" si="93"/>
        <v>76.601</v>
      </c>
      <c r="K555" s="56">
        <f t="shared" si="93"/>
        <v>68109.841</v>
      </c>
      <c r="L555" s="57">
        <f t="shared" si="93"/>
        <v>22394.564</v>
      </c>
      <c r="M555" s="56">
        <f t="shared" si="93"/>
        <v>45715.277</v>
      </c>
      <c r="N555" s="44"/>
      <c r="O555" s="44"/>
      <c r="P555" s="45"/>
      <c r="Q555" s="46">
        <f>SUM(Q551:Q554)</f>
        <v>59374</v>
      </c>
    </row>
    <row r="556" spans="2:17" ht="15.75">
      <c r="B556" s="59"/>
      <c r="C556" s="60"/>
      <c r="D556" s="61"/>
      <c r="E556" s="62"/>
      <c r="F556" s="63"/>
      <c r="G556" s="71"/>
      <c r="H556" s="71"/>
      <c r="I556" s="72"/>
      <c r="J556" s="71"/>
      <c r="K556" s="72"/>
      <c r="L556" s="77"/>
      <c r="M556" s="72"/>
      <c r="N556" s="75"/>
      <c r="O556" s="75"/>
      <c r="P556" s="76"/>
      <c r="Q556" s="78"/>
    </row>
    <row r="557" spans="2:17" ht="18">
      <c r="B557" s="59"/>
      <c r="C557" s="70" t="s">
        <v>525</v>
      </c>
      <c r="D557" s="61"/>
      <c r="E557" s="62"/>
      <c r="F557" s="63"/>
      <c r="G557" s="71"/>
      <c r="H557" s="71"/>
      <c r="I557" s="72"/>
      <c r="J557" s="71"/>
      <c r="K557" s="72"/>
      <c r="L557" s="77"/>
      <c r="M557" s="72"/>
      <c r="N557" s="75"/>
      <c r="O557" s="75"/>
      <c r="P557" s="76"/>
      <c r="Q557" s="78"/>
    </row>
    <row r="558" spans="2:17" ht="15.75">
      <c r="B558" s="59"/>
      <c r="C558" s="60"/>
      <c r="D558" s="61"/>
      <c r="E558" s="62"/>
      <c r="F558" s="63"/>
      <c r="G558" s="71"/>
      <c r="H558" s="71"/>
      <c r="I558" s="72"/>
      <c r="J558" s="71"/>
      <c r="K558" s="72"/>
      <c r="L558" s="77"/>
      <c r="M558" s="72"/>
      <c r="N558" s="75"/>
      <c r="O558" s="75"/>
      <c r="P558" s="76"/>
      <c r="Q558" s="78"/>
    </row>
    <row r="559" spans="2:17" ht="15.75">
      <c r="B559" s="55">
        <f>+B554+1</f>
        <v>475</v>
      </c>
      <c r="C559" s="38" t="s">
        <v>526</v>
      </c>
      <c r="D559" s="39">
        <v>65.826</v>
      </c>
      <c r="E559" s="40">
        <v>10</v>
      </c>
      <c r="F559" s="41">
        <f aca="true" t="shared" si="94" ref="F559:F571">+D559/E559</f>
        <v>6.582599999999999</v>
      </c>
      <c r="G559" s="42">
        <v>69.1642</v>
      </c>
      <c r="H559" s="42">
        <v>116.3592</v>
      </c>
      <c r="I559" s="42">
        <v>298.3611</v>
      </c>
      <c r="J559" s="42">
        <v>1.1132</v>
      </c>
      <c r="K559" s="42">
        <v>9.3236</v>
      </c>
      <c r="L559" s="43">
        <f aca="true" t="shared" si="95" ref="L559:L571">+K559-M559</f>
        <v>-2.7932999999999986</v>
      </c>
      <c r="M559" s="42">
        <v>12.1169</v>
      </c>
      <c r="N559" s="44">
        <v>0</v>
      </c>
      <c r="O559" s="44">
        <v>0</v>
      </c>
      <c r="P559" s="45">
        <f aca="true" t="shared" si="96" ref="P559:P571">SUM(N559:O559)</f>
        <v>0</v>
      </c>
      <c r="Q559" s="46">
        <v>1211</v>
      </c>
    </row>
    <row r="560" spans="2:17" ht="15.75">
      <c r="B560" s="55">
        <f aca="true" t="shared" si="97" ref="B560:B571">+B559+1</f>
        <v>476</v>
      </c>
      <c r="C560" s="38" t="s">
        <v>527</v>
      </c>
      <c r="D560" s="39">
        <v>55.253</v>
      </c>
      <c r="E560" s="40">
        <v>10</v>
      </c>
      <c r="F560" s="41">
        <f t="shared" si="94"/>
        <v>5.5253</v>
      </c>
      <c r="G560" s="42">
        <v>296.5932</v>
      </c>
      <c r="H560" s="42">
        <v>400.7414</v>
      </c>
      <c r="I560" s="42">
        <v>695.0774</v>
      </c>
      <c r="J560" s="42">
        <v>1.4159</v>
      </c>
      <c r="K560" s="42">
        <v>65.348</v>
      </c>
      <c r="L560" s="43">
        <f t="shared" si="95"/>
        <v>22.683</v>
      </c>
      <c r="M560" s="42">
        <v>42.665</v>
      </c>
      <c r="N560" s="44">
        <v>50</v>
      </c>
      <c r="O560" s="44">
        <v>0</v>
      </c>
      <c r="P560" s="45">
        <f t="shared" si="96"/>
        <v>50</v>
      </c>
      <c r="Q560" s="46">
        <v>787</v>
      </c>
    </row>
    <row r="561" spans="2:17" ht="15.75">
      <c r="B561" s="55">
        <f t="shared" si="97"/>
        <v>477</v>
      </c>
      <c r="C561" s="38" t="s">
        <v>528</v>
      </c>
      <c r="D561" s="39">
        <v>243.028</v>
      </c>
      <c r="E561" s="40">
        <v>10</v>
      </c>
      <c r="F561" s="41">
        <f t="shared" si="94"/>
        <v>24.302799999999998</v>
      </c>
      <c r="G561" s="42">
        <v>1828.109</v>
      </c>
      <c r="H561" s="42">
        <v>2537.072</v>
      </c>
      <c r="I561" s="42">
        <v>2686.6</v>
      </c>
      <c r="J561" s="42">
        <v>43.949</v>
      </c>
      <c r="K561" s="42">
        <v>420.854</v>
      </c>
      <c r="L561" s="43">
        <f t="shared" si="95"/>
        <v>82.78999999999996</v>
      </c>
      <c r="M561" s="42">
        <v>338.064</v>
      </c>
      <c r="N561" s="44">
        <v>30</v>
      </c>
      <c r="O561" s="44">
        <v>20</v>
      </c>
      <c r="P561" s="45">
        <f t="shared" si="96"/>
        <v>50</v>
      </c>
      <c r="Q561" s="46">
        <v>1360</v>
      </c>
    </row>
    <row r="562" spans="2:17" ht="15.75">
      <c r="B562" s="55">
        <f t="shared" si="97"/>
        <v>478</v>
      </c>
      <c r="C562" s="38" t="s">
        <v>529</v>
      </c>
      <c r="D562" s="39">
        <v>107.64</v>
      </c>
      <c r="E562" s="40">
        <v>10</v>
      </c>
      <c r="F562" s="41">
        <f t="shared" si="94"/>
        <v>10.764</v>
      </c>
      <c r="G562" s="42">
        <v>488.919</v>
      </c>
      <c r="H562" s="42">
        <v>1231.812</v>
      </c>
      <c r="I562" s="42">
        <v>1291.033</v>
      </c>
      <c r="J562" s="42">
        <v>18.16</v>
      </c>
      <c r="K562" s="42">
        <v>86.364</v>
      </c>
      <c r="L562" s="43">
        <f t="shared" si="95"/>
        <v>33.13</v>
      </c>
      <c r="M562" s="42">
        <v>53.234</v>
      </c>
      <c r="N562" s="44">
        <v>35</v>
      </c>
      <c r="O562" s="44">
        <v>0</v>
      </c>
      <c r="P562" s="45">
        <f t="shared" si="96"/>
        <v>35</v>
      </c>
      <c r="Q562" s="46">
        <v>3957</v>
      </c>
    </row>
    <row r="563" spans="2:17" ht="15.75">
      <c r="B563" s="55">
        <f t="shared" si="97"/>
        <v>479</v>
      </c>
      <c r="C563" s="38" t="s">
        <v>530</v>
      </c>
      <c r="D563" s="39">
        <v>22.392</v>
      </c>
      <c r="E563" s="40">
        <v>10</v>
      </c>
      <c r="F563" s="41">
        <f t="shared" si="94"/>
        <v>2.2392</v>
      </c>
      <c r="G563" s="42"/>
      <c r="H563" s="42"/>
      <c r="I563" s="42"/>
      <c r="J563" s="42"/>
      <c r="K563" s="42"/>
      <c r="L563" s="43">
        <f t="shared" si="95"/>
        <v>0</v>
      </c>
      <c r="M563" s="42"/>
      <c r="N563" s="44"/>
      <c r="O563" s="44"/>
      <c r="P563" s="45">
        <f t="shared" si="96"/>
        <v>0</v>
      </c>
      <c r="Q563" s="46"/>
    </row>
    <row r="564" spans="2:17" ht="15.75">
      <c r="B564" s="55">
        <f t="shared" si="97"/>
        <v>480</v>
      </c>
      <c r="C564" s="38" t="s">
        <v>531</v>
      </c>
      <c r="D564" s="39">
        <v>122.003</v>
      </c>
      <c r="E564" s="40">
        <v>10</v>
      </c>
      <c r="F564" s="41">
        <f t="shared" si="94"/>
        <v>12.2003</v>
      </c>
      <c r="G564" s="42">
        <v>233.196</v>
      </c>
      <c r="H564" s="42">
        <v>785.752</v>
      </c>
      <c r="I564" s="42">
        <v>621.602</v>
      </c>
      <c r="J564" s="42">
        <v>6.304</v>
      </c>
      <c r="K564" s="42">
        <v>76.251</v>
      </c>
      <c r="L564" s="43">
        <f t="shared" si="95"/>
        <v>14.461000000000006</v>
      </c>
      <c r="M564" s="42">
        <v>61.79</v>
      </c>
      <c r="N564" s="44">
        <v>0</v>
      </c>
      <c r="O564" s="44">
        <v>0</v>
      </c>
      <c r="P564" s="45">
        <f t="shared" si="96"/>
        <v>0</v>
      </c>
      <c r="Q564" s="46">
        <v>1312</v>
      </c>
    </row>
    <row r="565" spans="2:17" ht="15.75">
      <c r="B565" s="55">
        <f t="shared" si="97"/>
        <v>481</v>
      </c>
      <c r="C565" s="38" t="s">
        <v>532</v>
      </c>
      <c r="D565" s="39">
        <v>427.892</v>
      </c>
      <c r="E565" s="40">
        <v>10</v>
      </c>
      <c r="F565" s="41">
        <f t="shared" si="94"/>
        <v>42.7892</v>
      </c>
      <c r="G565" s="42">
        <v>1169.091</v>
      </c>
      <c r="H565" s="42">
        <v>4939.879</v>
      </c>
      <c r="I565" s="42">
        <v>7102.246</v>
      </c>
      <c r="J565" s="42">
        <v>105.339</v>
      </c>
      <c r="K565" s="42">
        <v>502.744</v>
      </c>
      <c r="L565" s="43">
        <f t="shared" si="95"/>
        <v>129.73900000000003</v>
      </c>
      <c r="M565" s="42">
        <v>373.005</v>
      </c>
      <c r="N565" s="44">
        <v>37.5</v>
      </c>
      <c r="O565" s="44">
        <v>110</v>
      </c>
      <c r="P565" s="45">
        <f t="shared" si="96"/>
        <v>147.5</v>
      </c>
      <c r="Q565" s="46">
        <v>1856</v>
      </c>
    </row>
    <row r="566" spans="2:17" ht="15.75">
      <c r="B566" s="55">
        <f t="shared" si="97"/>
        <v>482</v>
      </c>
      <c r="C566" s="38" t="s">
        <v>533</v>
      </c>
      <c r="D566" s="39">
        <v>120</v>
      </c>
      <c r="E566" s="40">
        <v>10</v>
      </c>
      <c r="F566" s="41">
        <f t="shared" si="94"/>
        <v>12</v>
      </c>
      <c r="G566" s="42">
        <v>377.0713</v>
      </c>
      <c r="H566" s="42">
        <v>845.7143</v>
      </c>
      <c r="I566" s="42">
        <v>1252.1658</v>
      </c>
      <c r="J566" s="42">
        <v>10.6718</v>
      </c>
      <c r="K566" s="42">
        <v>145.024</v>
      </c>
      <c r="L566" s="43">
        <f t="shared" si="95"/>
        <v>55.114999999999995</v>
      </c>
      <c r="M566" s="42">
        <v>89.909</v>
      </c>
      <c r="N566" s="44">
        <v>30</v>
      </c>
      <c r="O566" s="44">
        <v>0</v>
      </c>
      <c r="P566" s="45">
        <f t="shared" si="96"/>
        <v>30</v>
      </c>
      <c r="Q566" s="46">
        <v>758</v>
      </c>
    </row>
    <row r="567" spans="2:17" ht="15.75">
      <c r="B567" s="55">
        <f t="shared" si="97"/>
        <v>483</v>
      </c>
      <c r="C567" s="38" t="s">
        <v>534</v>
      </c>
      <c r="D567" s="39">
        <v>309.775</v>
      </c>
      <c r="E567" s="40">
        <v>10</v>
      </c>
      <c r="F567" s="41">
        <f t="shared" si="94"/>
        <v>30.9775</v>
      </c>
      <c r="G567" s="42">
        <v>-1047.359</v>
      </c>
      <c r="H567" s="42">
        <v>1182.933</v>
      </c>
      <c r="I567" s="42">
        <v>1359.468</v>
      </c>
      <c r="J567" s="42">
        <v>1237.554</v>
      </c>
      <c r="K567" s="42">
        <v>63.423</v>
      </c>
      <c r="L567" s="43">
        <f t="shared" si="95"/>
        <v>6.797000000000004</v>
      </c>
      <c r="M567" s="42">
        <v>56.626</v>
      </c>
      <c r="N567" s="44">
        <v>0</v>
      </c>
      <c r="O567" s="44">
        <v>0</v>
      </c>
      <c r="P567" s="45">
        <f t="shared" si="96"/>
        <v>0</v>
      </c>
      <c r="Q567" s="46">
        <v>3844</v>
      </c>
    </row>
    <row r="568" spans="2:17" ht="15.75">
      <c r="B568" s="55">
        <f t="shared" si="97"/>
        <v>484</v>
      </c>
      <c r="C568" s="38" t="s">
        <v>535</v>
      </c>
      <c r="D568" s="39">
        <v>56.902</v>
      </c>
      <c r="E568" s="40">
        <v>10</v>
      </c>
      <c r="F568" s="41">
        <f t="shared" si="94"/>
        <v>5.6902</v>
      </c>
      <c r="G568" s="42">
        <v>-1579.237</v>
      </c>
      <c r="H568" s="42">
        <v>2541.618</v>
      </c>
      <c r="I568" s="42">
        <v>852.15</v>
      </c>
      <c r="J568" s="42">
        <v>19.815</v>
      </c>
      <c r="K568" s="42">
        <v>92.39</v>
      </c>
      <c r="L568" s="43">
        <f t="shared" si="95"/>
        <v>4.308000000000007</v>
      </c>
      <c r="M568" s="42">
        <v>88.082</v>
      </c>
      <c r="N568" s="44">
        <v>0</v>
      </c>
      <c r="O568" s="44">
        <v>0</v>
      </c>
      <c r="P568" s="45">
        <f t="shared" si="96"/>
        <v>0</v>
      </c>
      <c r="Q568" s="46">
        <v>2487</v>
      </c>
    </row>
    <row r="569" spans="2:17" ht="15.75">
      <c r="B569" s="55">
        <f t="shared" si="97"/>
        <v>485</v>
      </c>
      <c r="C569" s="38" t="s">
        <v>536</v>
      </c>
      <c r="D569" s="39">
        <v>17.718</v>
      </c>
      <c r="E569" s="40">
        <v>10</v>
      </c>
      <c r="F569" s="41">
        <f t="shared" si="94"/>
        <v>1.7718</v>
      </c>
      <c r="G569" s="42"/>
      <c r="H569" s="42"/>
      <c r="I569" s="42"/>
      <c r="J569" s="42"/>
      <c r="K569" s="42"/>
      <c r="L569" s="43">
        <f t="shared" si="95"/>
        <v>0</v>
      </c>
      <c r="M569" s="42"/>
      <c r="N569" s="44"/>
      <c r="O569" s="44"/>
      <c r="P569" s="45">
        <f t="shared" si="96"/>
        <v>0</v>
      </c>
      <c r="Q569" s="46"/>
    </row>
    <row r="570" spans="2:17" ht="15.75">
      <c r="B570" s="55">
        <f t="shared" si="97"/>
        <v>486</v>
      </c>
      <c r="C570" s="38" t="s">
        <v>537</v>
      </c>
      <c r="D570" s="39">
        <v>71.63</v>
      </c>
      <c r="E570" s="40">
        <v>10</v>
      </c>
      <c r="F570" s="41">
        <f t="shared" si="94"/>
        <v>7.162999999999999</v>
      </c>
      <c r="G570" s="42">
        <v>82.4532</v>
      </c>
      <c r="H570" s="42">
        <v>195.4661</v>
      </c>
      <c r="I570" s="42">
        <v>290.4868</v>
      </c>
      <c r="J570" s="42">
        <v>3.0588</v>
      </c>
      <c r="K570" s="42">
        <v>29.677</v>
      </c>
      <c r="L570" s="43">
        <f t="shared" si="95"/>
        <v>3.8019999999999996</v>
      </c>
      <c r="M570" s="42">
        <v>25.875</v>
      </c>
      <c r="N570" s="44">
        <v>0</v>
      </c>
      <c r="O570" s="44">
        <v>0</v>
      </c>
      <c r="P570" s="45">
        <f t="shared" si="96"/>
        <v>0</v>
      </c>
      <c r="Q570" s="46">
        <v>237</v>
      </c>
    </row>
    <row r="571" spans="2:17" ht="15.75">
      <c r="B571" s="55">
        <f t="shared" si="97"/>
        <v>487</v>
      </c>
      <c r="C571" s="38" t="s">
        <v>538</v>
      </c>
      <c r="D571" s="39">
        <v>42.5</v>
      </c>
      <c r="E571" s="40">
        <v>10</v>
      </c>
      <c r="F571" s="41">
        <f t="shared" si="94"/>
        <v>4.25</v>
      </c>
      <c r="G571" s="42"/>
      <c r="H571" s="42"/>
      <c r="I571" s="42"/>
      <c r="J571" s="42"/>
      <c r="K571" s="42"/>
      <c r="L571" s="43">
        <f t="shared" si="95"/>
        <v>0</v>
      </c>
      <c r="M571" s="42"/>
      <c r="N571" s="44"/>
      <c r="O571" s="44"/>
      <c r="P571" s="45">
        <f t="shared" si="96"/>
        <v>0</v>
      </c>
      <c r="Q571" s="46"/>
    </row>
    <row r="572" spans="2:17" ht="15.75">
      <c r="B572" s="55">
        <f>COUNT(B559:B571)</f>
        <v>13</v>
      </c>
      <c r="C572" s="56"/>
      <c r="D572" s="56">
        <f>SUBTOTAL(9,D559:D571)</f>
        <v>1662.5589999999997</v>
      </c>
      <c r="E572" s="38"/>
      <c r="F572" s="57">
        <f aca="true" t="shared" si="98" ref="F572:M572">SUBTOTAL(9,F559:F571)</f>
        <v>166.25590000000003</v>
      </c>
      <c r="G572" s="56">
        <f t="shared" si="98"/>
        <v>1918.0008999999995</v>
      </c>
      <c r="H572" s="56">
        <f t="shared" si="98"/>
        <v>14777.347000000002</v>
      </c>
      <c r="I572" s="56">
        <f t="shared" si="98"/>
        <v>16449.1901</v>
      </c>
      <c r="J572" s="56">
        <f t="shared" si="98"/>
        <v>1447.3807000000002</v>
      </c>
      <c r="K572" s="56">
        <f t="shared" si="98"/>
        <v>1491.3985999999998</v>
      </c>
      <c r="L572" s="57">
        <f t="shared" si="98"/>
        <v>350.03170000000006</v>
      </c>
      <c r="M572" s="56">
        <f t="shared" si="98"/>
        <v>1141.3669</v>
      </c>
      <c r="N572" s="44"/>
      <c r="O572" s="44"/>
      <c r="P572" s="45"/>
      <c r="Q572" s="46">
        <f>SUM(Q559:Q571)</f>
        <v>17809</v>
      </c>
    </row>
    <row r="573" spans="2:17" ht="15.75">
      <c r="B573" s="59"/>
      <c r="C573" s="60"/>
      <c r="D573" s="61"/>
      <c r="E573" s="62"/>
      <c r="F573" s="63"/>
      <c r="G573" s="71"/>
      <c r="H573" s="71"/>
      <c r="I573" s="72"/>
      <c r="J573" s="71"/>
      <c r="K573" s="72"/>
      <c r="L573" s="77"/>
      <c r="M573" s="72"/>
      <c r="N573" s="75"/>
      <c r="O573" s="75"/>
      <c r="P573" s="76"/>
      <c r="Q573" s="78"/>
    </row>
    <row r="574" spans="2:17" ht="18">
      <c r="B574" s="59"/>
      <c r="C574" s="70" t="s">
        <v>539</v>
      </c>
      <c r="D574" s="61"/>
      <c r="E574" s="62"/>
      <c r="F574" s="63"/>
      <c r="G574" s="71"/>
      <c r="H574" s="71"/>
      <c r="I574" s="72"/>
      <c r="J574" s="71"/>
      <c r="K574" s="72"/>
      <c r="L574" s="77"/>
      <c r="M574" s="72"/>
      <c r="N574" s="75"/>
      <c r="O574" s="75"/>
      <c r="P574" s="76"/>
      <c r="Q574" s="78"/>
    </row>
    <row r="575" spans="2:17" ht="15.75">
      <c r="B575" s="59"/>
      <c r="C575" s="60"/>
      <c r="D575" s="61"/>
      <c r="E575" s="62"/>
      <c r="F575" s="63"/>
      <c r="G575" s="71"/>
      <c r="H575" s="71"/>
      <c r="I575" s="72"/>
      <c r="J575" s="71"/>
      <c r="K575" s="72"/>
      <c r="L575" s="77"/>
      <c r="M575" s="72"/>
      <c r="N575" s="75"/>
      <c r="O575" s="75"/>
      <c r="P575" s="76"/>
      <c r="Q575" s="78"/>
    </row>
    <row r="576" spans="2:17" ht="15.75">
      <c r="B576" s="55">
        <f>+B571+1</f>
        <v>488</v>
      </c>
      <c r="C576" s="38" t="s">
        <v>540</v>
      </c>
      <c r="D576" s="39">
        <v>214.682</v>
      </c>
      <c r="E576" s="40">
        <v>5</v>
      </c>
      <c r="F576" s="41">
        <f aca="true" t="shared" si="99" ref="F576:F588">+D576/E576</f>
        <v>42.9364</v>
      </c>
      <c r="G576" s="42">
        <v>3071.949</v>
      </c>
      <c r="H576" s="42">
        <v>7245.461</v>
      </c>
      <c r="I576" s="42">
        <v>7739.322</v>
      </c>
      <c r="J576" s="42">
        <v>7.517</v>
      </c>
      <c r="K576" s="42">
        <v>1635.556</v>
      </c>
      <c r="L576" s="43">
        <f aca="true" t="shared" si="100" ref="L576:L588">+K576-M576</f>
        <v>574.683</v>
      </c>
      <c r="M576" s="42">
        <v>1060.873</v>
      </c>
      <c r="N576" s="44">
        <v>350</v>
      </c>
      <c r="O576" s="44">
        <v>0</v>
      </c>
      <c r="P576" s="45">
        <f aca="true" t="shared" si="101" ref="P576:P588">SUM(N576:O576)</f>
        <v>350</v>
      </c>
      <c r="Q576" s="46">
        <v>1637</v>
      </c>
    </row>
    <row r="577" spans="2:17" ht="15.75">
      <c r="B577" s="55">
        <f aca="true" t="shared" si="102" ref="B577:B588">+B576+1</f>
        <v>489</v>
      </c>
      <c r="C577" s="38" t="s">
        <v>541</v>
      </c>
      <c r="D577" s="39">
        <v>255.46</v>
      </c>
      <c r="E577" s="40">
        <v>10</v>
      </c>
      <c r="F577" s="41">
        <f t="shared" si="99"/>
        <v>25.546</v>
      </c>
      <c r="G577" s="42">
        <v>2078.233</v>
      </c>
      <c r="H577" s="42">
        <v>6091.328</v>
      </c>
      <c r="I577" s="42">
        <v>14120.847</v>
      </c>
      <c r="J577" s="42">
        <v>68.05</v>
      </c>
      <c r="K577" s="42">
        <v>938.965</v>
      </c>
      <c r="L577" s="43">
        <f t="shared" si="100"/>
        <v>308.509</v>
      </c>
      <c r="M577" s="42">
        <v>630.456</v>
      </c>
      <c r="N577" s="44">
        <v>60</v>
      </c>
      <c r="O577" s="44">
        <v>40</v>
      </c>
      <c r="P577" s="45">
        <f t="shared" si="101"/>
        <v>100</v>
      </c>
      <c r="Q577" s="46"/>
    </row>
    <row r="578" spans="2:17" ht="15.75">
      <c r="B578" s="55">
        <f t="shared" si="102"/>
        <v>490</v>
      </c>
      <c r="C578" s="38" t="s">
        <v>542</v>
      </c>
      <c r="D578" s="39">
        <v>770.733</v>
      </c>
      <c r="E578" s="40">
        <v>10</v>
      </c>
      <c r="F578" s="41">
        <f t="shared" si="99"/>
        <v>77.07329999999999</v>
      </c>
      <c r="G578" s="42">
        <v>1300.672</v>
      </c>
      <c r="H578" s="42">
        <v>6312.136</v>
      </c>
      <c r="I578" s="42">
        <v>8785.858</v>
      </c>
      <c r="J578" s="42">
        <v>137.155</v>
      </c>
      <c r="K578" s="42">
        <v>511.322</v>
      </c>
      <c r="L578" s="43">
        <f t="shared" si="100"/>
        <v>205.372</v>
      </c>
      <c r="M578" s="42">
        <v>305.95</v>
      </c>
      <c r="N578" s="44">
        <v>15</v>
      </c>
      <c r="O578" s="44">
        <v>0</v>
      </c>
      <c r="P578" s="45">
        <f t="shared" si="101"/>
        <v>15</v>
      </c>
      <c r="Q578" s="46">
        <v>3744</v>
      </c>
    </row>
    <row r="579" spans="2:17" ht="15.75">
      <c r="B579" s="55">
        <f t="shared" si="102"/>
        <v>491</v>
      </c>
      <c r="C579" s="38" t="s">
        <v>543</v>
      </c>
      <c r="D579" s="39">
        <v>65.553</v>
      </c>
      <c r="E579" s="40">
        <v>10</v>
      </c>
      <c r="F579" s="41">
        <f t="shared" si="99"/>
        <v>6.5553</v>
      </c>
      <c r="G579" s="42">
        <v>-536.522</v>
      </c>
      <c r="H579" s="42">
        <v>782.918</v>
      </c>
      <c r="I579" s="42">
        <v>1006.297</v>
      </c>
      <c r="J579" s="42">
        <v>8.924</v>
      </c>
      <c r="K579" s="42">
        <v>-4.042</v>
      </c>
      <c r="L579" s="43">
        <f t="shared" si="100"/>
        <v>-100.33</v>
      </c>
      <c r="M579" s="42">
        <v>96.288</v>
      </c>
      <c r="N579" s="44">
        <v>0</v>
      </c>
      <c r="O579" s="44">
        <v>0</v>
      </c>
      <c r="P579" s="45">
        <f t="shared" si="101"/>
        <v>0</v>
      </c>
      <c r="Q579" s="46">
        <v>4379</v>
      </c>
    </row>
    <row r="580" spans="2:17" ht="15.75">
      <c r="B580" s="55">
        <f t="shared" si="102"/>
        <v>492</v>
      </c>
      <c r="C580" s="38" t="s">
        <v>544</v>
      </c>
      <c r="D580" s="39">
        <v>450.025</v>
      </c>
      <c r="E580" s="40">
        <v>10</v>
      </c>
      <c r="F580" s="41">
        <f t="shared" si="99"/>
        <v>45.0025</v>
      </c>
      <c r="G580" s="42">
        <v>421.358</v>
      </c>
      <c r="H580" s="42">
        <v>2658.843</v>
      </c>
      <c r="I580" s="42">
        <v>3504.212</v>
      </c>
      <c r="J580" s="42">
        <v>34.553</v>
      </c>
      <c r="K580" s="42">
        <v>274.846</v>
      </c>
      <c r="L580" s="43">
        <f t="shared" si="100"/>
        <v>4.79200000000003</v>
      </c>
      <c r="M580" s="42">
        <v>270.054</v>
      </c>
      <c r="N580" s="44">
        <v>12.5</v>
      </c>
      <c r="O580" s="44">
        <v>0</v>
      </c>
      <c r="P580" s="45">
        <f t="shared" si="101"/>
        <v>12.5</v>
      </c>
      <c r="Q580" s="46">
        <v>2588</v>
      </c>
    </row>
    <row r="581" spans="2:17" ht="15.75">
      <c r="B581" s="55">
        <f t="shared" si="102"/>
        <v>493</v>
      </c>
      <c r="C581" s="38" t="s">
        <v>545</v>
      </c>
      <c r="D581" s="39">
        <v>100</v>
      </c>
      <c r="E581" s="40">
        <v>10</v>
      </c>
      <c r="F581" s="41">
        <f t="shared" si="99"/>
        <v>10</v>
      </c>
      <c r="G581" s="42">
        <v>67.9921</v>
      </c>
      <c r="H581" s="42">
        <v>69.7325</v>
      </c>
      <c r="I581" s="42">
        <v>16.0566</v>
      </c>
      <c r="J581" s="42">
        <v>0</v>
      </c>
      <c r="K581" s="42">
        <v>-0.721</v>
      </c>
      <c r="L581" s="43">
        <f t="shared" si="100"/>
        <v>1.2730000000000001</v>
      </c>
      <c r="M581" s="42">
        <v>-1.994</v>
      </c>
      <c r="N581" s="44">
        <v>0</v>
      </c>
      <c r="O581" s="44">
        <v>0</v>
      </c>
      <c r="P581" s="45">
        <f t="shared" si="101"/>
        <v>0</v>
      </c>
      <c r="Q581" s="46">
        <v>1160</v>
      </c>
    </row>
    <row r="582" spans="2:17" ht="15.75">
      <c r="B582" s="55">
        <f t="shared" si="102"/>
        <v>494</v>
      </c>
      <c r="C582" s="38" t="s">
        <v>546</v>
      </c>
      <c r="D582" s="39">
        <v>124.006</v>
      </c>
      <c r="E582" s="40">
        <v>10</v>
      </c>
      <c r="F582" s="41">
        <f t="shared" si="99"/>
        <v>12.4006</v>
      </c>
      <c r="G582" s="42">
        <v>1167.515</v>
      </c>
      <c r="H582" s="42">
        <v>3167.01</v>
      </c>
      <c r="I582" s="42">
        <v>6367.606</v>
      </c>
      <c r="J582" s="42">
        <v>53.48</v>
      </c>
      <c r="K582" s="42">
        <v>381.58</v>
      </c>
      <c r="L582" s="43">
        <f t="shared" si="100"/>
        <v>138.624</v>
      </c>
      <c r="M582" s="42">
        <v>242.956</v>
      </c>
      <c r="N582" s="44">
        <v>60</v>
      </c>
      <c r="O582" s="44">
        <v>0</v>
      </c>
      <c r="P582" s="45">
        <f t="shared" si="101"/>
        <v>60</v>
      </c>
      <c r="Q582" s="46">
        <v>982</v>
      </c>
    </row>
    <row r="583" spans="2:17" ht="15.75">
      <c r="B583" s="55">
        <f t="shared" si="102"/>
        <v>495</v>
      </c>
      <c r="C583" s="38" t="s">
        <v>547</v>
      </c>
      <c r="D583" s="39">
        <v>420</v>
      </c>
      <c r="E583" s="40">
        <v>10</v>
      </c>
      <c r="F583" s="41">
        <f t="shared" si="99"/>
        <v>42</v>
      </c>
      <c r="G583" s="42">
        <v>2094.414</v>
      </c>
      <c r="H583" s="42">
        <v>11792.783</v>
      </c>
      <c r="I583" s="42">
        <v>16587.217</v>
      </c>
      <c r="J583" s="42">
        <v>5.956</v>
      </c>
      <c r="K583" s="42">
        <v>258.629</v>
      </c>
      <c r="L583" s="43">
        <f t="shared" si="100"/>
        <v>96.45000000000002</v>
      </c>
      <c r="M583" s="42">
        <v>162.179</v>
      </c>
      <c r="N583" s="44">
        <v>22.5</v>
      </c>
      <c r="O583" s="44">
        <v>0</v>
      </c>
      <c r="P583" s="45">
        <f t="shared" si="101"/>
        <v>22.5</v>
      </c>
      <c r="Q583" s="46">
        <v>3362</v>
      </c>
    </row>
    <row r="584" spans="2:17" ht="15.75">
      <c r="B584" s="55">
        <f t="shared" si="102"/>
        <v>496</v>
      </c>
      <c r="C584" s="38" t="s">
        <v>548</v>
      </c>
      <c r="D584" s="39">
        <v>786</v>
      </c>
      <c r="E584" s="40">
        <v>10</v>
      </c>
      <c r="F584" s="41">
        <f t="shared" si="99"/>
        <v>78.6</v>
      </c>
      <c r="G584" s="42">
        <v>4475.805</v>
      </c>
      <c r="H584" s="42">
        <v>12194.517</v>
      </c>
      <c r="I584" s="42">
        <v>27601.034</v>
      </c>
      <c r="J584" s="42">
        <v>94.093</v>
      </c>
      <c r="K584" s="42">
        <v>2302.957</v>
      </c>
      <c r="L584" s="43">
        <f t="shared" si="100"/>
        <v>818.3109999999999</v>
      </c>
      <c r="M584" s="42">
        <v>1484.646</v>
      </c>
      <c r="N584" s="44">
        <v>100</v>
      </c>
      <c r="O584" s="44">
        <v>0</v>
      </c>
      <c r="P584" s="45">
        <f t="shared" si="101"/>
        <v>100</v>
      </c>
      <c r="Q584" s="46">
        <v>5011</v>
      </c>
    </row>
    <row r="585" spans="2:17" ht="15.75">
      <c r="B585" s="55">
        <f t="shared" si="102"/>
        <v>497</v>
      </c>
      <c r="C585" s="38" t="s">
        <v>549</v>
      </c>
      <c r="D585" s="39">
        <v>120.141</v>
      </c>
      <c r="E585" s="40">
        <v>10</v>
      </c>
      <c r="F585" s="41">
        <f t="shared" si="99"/>
        <v>12.014100000000001</v>
      </c>
      <c r="G585" s="42">
        <v>1975.13</v>
      </c>
      <c r="H585" s="42">
        <v>6322.802</v>
      </c>
      <c r="I585" s="42">
        <v>8326.231</v>
      </c>
      <c r="J585" s="42">
        <v>2.552</v>
      </c>
      <c r="K585" s="42">
        <v>700.198</v>
      </c>
      <c r="L585" s="43">
        <f t="shared" si="100"/>
        <v>246.33599999999996</v>
      </c>
      <c r="M585" s="42">
        <v>453.862</v>
      </c>
      <c r="N585" s="44">
        <v>150</v>
      </c>
      <c r="O585" s="44">
        <v>30</v>
      </c>
      <c r="P585" s="45">
        <f t="shared" si="101"/>
        <v>180</v>
      </c>
      <c r="Q585" s="46">
        <v>2063</v>
      </c>
    </row>
    <row r="586" spans="2:17" ht="15.75">
      <c r="B586" s="55">
        <f t="shared" si="102"/>
        <v>498</v>
      </c>
      <c r="C586" s="38" t="s">
        <v>550</v>
      </c>
      <c r="D586" s="39">
        <v>540.443</v>
      </c>
      <c r="E586" s="40">
        <v>10</v>
      </c>
      <c r="F586" s="41">
        <f t="shared" si="99"/>
        <v>54.0443</v>
      </c>
      <c r="G586" s="42">
        <v>7826.144</v>
      </c>
      <c r="H586" s="42">
        <v>18747.841</v>
      </c>
      <c r="I586" s="42">
        <v>35374.556</v>
      </c>
      <c r="J586" s="42">
        <v>116.545</v>
      </c>
      <c r="K586" s="42">
        <v>3519.541</v>
      </c>
      <c r="L586" s="43">
        <f t="shared" si="100"/>
        <v>1282.661</v>
      </c>
      <c r="M586" s="42">
        <v>2236.88</v>
      </c>
      <c r="N586" s="44">
        <v>50</v>
      </c>
      <c r="O586" s="44">
        <v>0</v>
      </c>
      <c r="P586" s="45">
        <f t="shared" si="101"/>
        <v>50</v>
      </c>
      <c r="Q586" s="46">
        <v>2528</v>
      </c>
    </row>
    <row r="587" spans="2:17" ht="15.75">
      <c r="B587" s="55">
        <f t="shared" si="102"/>
        <v>499</v>
      </c>
      <c r="C587" s="38" t="s">
        <v>551</v>
      </c>
      <c r="D587" s="39">
        <v>25.83</v>
      </c>
      <c r="E587" s="40">
        <v>10</v>
      </c>
      <c r="F587" s="41">
        <f t="shared" si="99"/>
        <v>2.5829999999999997</v>
      </c>
      <c r="G587" s="42"/>
      <c r="H587" s="42"/>
      <c r="I587" s="42"/>
      <c r="J587" s="42"/>
      <c r="K587" s="42"/>
      <c r="L587" s="43">
        <f t="shared" si="100"/>
        <v>0</v>
      </c>
      <c r="M587" s="42"/>
      <c r="N587" s="44"/>
      <c r="O587" s="44"/>
      <c r="P587" s="45">
        <f t="shared" si="101"/>
        <v>0</v>
      </c>
      <c r="Q587" s="46"/>
    </row>
    <row r="588" spans="2:17" ht="15.75">
      <c r="B588" s="55">
        <f t="shared" si="102"/>
        <v>500</v>
      </c>
      <c r="C588" s="38" t="s">
        <v>552</v>
      </c>
      <c r="D588" s="39">
        <v>438.98958</v>
      </c>
      <c r="E588" s="40">
        <v>10</v>
      </c>
      <c r="F588" s="41">
        <f t="shared" si="99"/>
        <v>43.898958</v>
      </c>
      <c r="G588" s="42">
        <v>421.7361</v>
      </c>
      <c r="H588" s="42">
        <v>1405.4828</v>
      </c>
      <c r="I588" s="42">
        <v>1280.7586</v>
      </c>
      <c r="J588" s="42">
        <v>51.7015</v>
      </c>
      <c r="K588" s="42">
        <v>95.603</v>
      </c>
      <c r="L588" s="43">
        <f t="shared" si="100"/>
        <v>41.13999999999999</v>
      </c>
      <c r="M588" s="42">
        <v>54.463</v>
      </c>
      <c r="N588" s="44">
        <v>0</v>
      </c>
      <c r="O588" s="44">
        <v>0</v>
      </c>
      <c r="P588" s="45">
        <f t="shared" si="101"/>
        <v>0</v>
      </c>
      <c r="Q588" s="46">
        <v>4112</v>
      </c>
    </row>
    <row r="589" spans="2:17" ht="15.75">
      <c r="B589" s="55">
        <f>COUNT(B576:B588)</f>
        <v>13</v>
      </c>
      <c r="C589" s="56"/>
      <c r="D589" s="56">
        <f>SUBTOTAL(9,D576:D588)</f>
        <v>4311.86258</v>
      </c>
      <c r="E589" s="38"/>
      <c r="F589" s="57">
        <f aca="true" t="shared" si="103" ref="F589:M589">SUBTOTAL(9,F576:F588)</f>
        <v>452.65445800000003</v>
      </c>
      <c r="G589" s="56">
        <f t="shared" si="103"/>
        <v>24364.4262</v>
      </c>
      <c r="H589" s="56">
        <f t="shared" si="103"/>
        <v>76790.8543</v>
      </c>
      <c r="I589" s="56">
        <f t="shared" si="103"/>
        <v>130709.9952</v>
      </c>
      <c r="J589" s="56">
        <f t="shared" si="103"/>
        <v>580.5265</v>
      </c>
      <c r="K589" s="56">
        <f t="shared" si="103"/>
        <v>10614.434000000001</v>
      </c>
      <c r="L589" s="57">
        <f t="shared" si="103"/>
        <v>3617.821</v>
      </c>
      <c r="M589" s="56">
        <f t="shared" si="103"/>
        <v>6996.613</v>
      </c>
      <c r="N589" s="44"/>
      <c r="O589" s="44"/>
      <c r="P589" s="45"/>
      <c r="Q589" s="46">
        <f>SUM(Q576:Q588)</f>
        <v>31566</v>
      </c>
    </row>
    <row r="590" spans="2:17" ht="15.75">
      <c r="B590" s="59"/>
      <c r="C590" s="60"/>
      <c r="D590" s="61"/>
      <c r="E590" s="62"/>
      <c r="F590" s="63"/>
      <c r="G590" s="71"/>
      <c r="H590" s="71"/>
      <c r="I590" s="72"/>
      <c r="J590" s="71"/>
      <c r="K590" s="72"/>
      <c r="L590" s="77"/>
      <c r="M590" s="72"/>
      <c r="N590" s="75"/>
      <c r="O590" s="75"/>
      <c r="P590" s="76"/>
      <c r="Q590" s="78"/>
    </row>
    <row r="591" spans="2:17" ht="18">
      <c r="B591" s="59"/>
      <c r="C591" s="70" t="s">
        <v>553</v>
      </c>
      <c r="D591" s="61"/>
      <c r="E591" s="62"/>
      <c r="F591" s="63"/>
      <c r="G591" s="71"/>
      <c r="H591" s="71"/>
      <c r="I591" s="72"/>
      <c r="J591" s="71"/>
      <c r="K591" s="72"/>
      <c r="L591" s="77"/>
      <c r="M591" s="72"/>
      <c r="N591" s="75"/>
      <c r="O591" s="75"/>
      <c r="P591" s="76"/>
      <c r="Q591" s="78"/>
    </row>
    <row r="592" spans="2:17" ht="15.75">
      <c r="B592" s="59"/>
      <c r="C592" s="60"/>
      <c r="D592" s="61"/>
      <c r="E592" s="62"/>
      <c r="F592" s="63"/>
      <c r="G592" s="71"/>
      <c r="H592" s="71"/>
      <c r="I592" s="72"/>
      <c r="J592" s="71"/>
      <c r="K592" s="72"/>
      <c r="L592" s="77"/>
      <c r="M592" s="72"/>
      <c r="N592" s="75"/>
      <c r="O592" s="75"/>
      <c r="P592" s="76"/>
      <c r="Q592" s="78"/>
    </row>
    <row r="593" spans="2:17" ht="15.75">
      <c r="B593" s="55">
        <f>+B588+1</f>
        <v>501</v>
      </c>
      <c r="C593" s="38" t="s">
        <v>554</v>
      </c>
      <c r="D593" s="39">
        <v>120</v>
      </c>
      <c r="E593" s="40">
        <v>5</v>
      </c>
      <c r="F593" s="41">
        <f aca="true" t="shared" si="104" ref="F593:F604">+D593/E593</f>
        <v>24</v>
      </c>
      <c r="G593" s="42">
        <v>586.153</v>
      </c>
      <c r="H593" s="42">
        <v>693.905</v>
      </c>
      <c r="I593" s="42">
        <v>1454.415</v>
      </c>
      <c r="J593" s="42">
        <v>0.542</v>
      </c>
      <c r="K593" s="42">
        <v>316.542</v>
      </c>
      <c r="L593" s="43">
        <f aca="true" t="shared" si="105" ref="L593:L604">+K593-M593</f>
        <v>64.13799999999998</v>
      </c>
      <c r="M593" s="42">
        <v>252.404</v>
      </c>
      <c r="N593" s="44">
        <v>50</v>
      </c>
      <c r="O593" s="44">
        <v>0</v>
      </c>
      <c r="P593" s="45">
        <f aca="true" t="shared" si="106" ref="P593:P604">SUM(N593:O593)</f>
        <v>50</v>
      </c>
      <c r="Q593" s="46">
        <v>4002</v>
      </c>
    </row>
    <row r="594" spans="2:17" ht="15.75">
      <c r="B594" s="37">
        <f aca="true" t="shared" si="107" ref="B594:B604">+B593+1</f>
        <v>502</v>
      </c>
      <c r="C594" s="38" t="s">
        <v>555</v>
      </c>
      <c r="D594" s="39">
        <v>123.367</v>
      </c>
      <c r="E594" s="40">
        <v>10</v>
      </c>
      <c r="F594" s="41">
        <f t="shared" si="104"/>
        <v>12.3367</v>
      </c>
      <c r="G594" s="42">
        <v>134.854</v>
      </c>
      <c r="H594" s="42">
        <v>714.6</v>
      </c>
      <c r="I594" s="42">
        <v>692.724</v>
      </c>
      <c r="J594" s="42">
        <v>14.768</v>
      </c>
      <c r="K594" s="42">
        <v>69.849</v>
      </c>
      <c r="L594" s="43">
        <f t="shared" si="105"/>
        <v>29.024</v>
      </c>
      <c r="M594" s="42">
        <v>40.825</v>
      </c>
      <c r="N594" s="44">
        <v>10</v>
      </c>
      <c r="O594" s="44">
        <v>0</v>
      </c>
      <c r="P594" s="45">
        <f t="shared" si="106"/>
        <v>10</v>
      </c>
      <c r="Q594" s="46">
        <v>1070</v>
      </c>
    </row>
    <row r="595" spans="2:17" ht="15.75">
      <c r="B595" s="37">
        <f t="shared" si="107"/>
        <v>503</v>
      </c>
      <c r="C595" s="38" t="s">
        <v>556</v>
      </c>
      <c r="D595" s="39">
        <v>45.977</v>
      </c>
      <c r="E595" s="40">
        <v>10</v>
      </c>
      <c r="F595" s="41">
        <f t="shared" si="104"/>
        <v>4.5977</v>
      </c>
      <c r="G595" s="42">
        <v>234.521</v>
      </c>
      <c r="H595" s="42">
        <v>505.736</v>
      </c>
      <c r="I595" s="42">
        <v>949.755</v>
      </c>
      <c r="J595" s="42">
        <v>9.199</v>
      </c>
      <c r="K595" s="42">
        <v>54.004</v>
      </c>
      <c r="L595" s="43">
        <f t="shared" si="105"/>
        <v>13.156999999999996</v>
      </c>
      <c r="M595" s="42">
        <v>40.847</v>
      </c>
      <c r="N595" s="44">
        <v>25</v>
      </c>
      <c r="O595" s="44">
        <v>15</v>
      </c>
      <c r="P595" s="45">
        <f t="shared" si="106"/>
        <v>40</v>
      </c>
      <c r="Q595" s="46"/>
    </row>
    <row r="596" spans="2:17" ht="15.75">
      <c r="B596" s="37">
        <f t="shared" si="107"/>
        <v>504</v>
      </c>
      <c r="C596" s="38" t="s">
        <v>557</v>
      </c>
      <c r="D596" s="39">
        <v>52.6489</v>
      </c>
      <c r="E596" s="40">
        <v>10</v>
      </c>
      <c r="F596" s="41">
        <f t="shared" si="104"/>
        <v>5.264889999999999</v>
      </c>
      <c r="G596" s="42">
        <v>56.6382</v>
      </c>
      <c r="H596" s="42">
        <v>143.1673</v>
      </c>
      <c r="I596" s="42">
        <v>300.4455</v>
      </c>
      <c r="J596" s="42">
        <v>3.4063</v>
      </c>
      <c r="K596" s="42">
        <v>9.348</v>
      </c>
      <c r="L596" s="43">
        <f t="shared" si="105"/>
        <v>2.002300000000001</v>
      </c>
      <c r="M596" s="42">
        <v>7.3457</v>
      </c>
      <c r="N596" s="44">
        <v>0</v>
      </c>
      <c r="O596" s="44">
        <v>0</v>
      </c>
      <c r="P596" s="45">
        <f t="shared" si="106"/>
        <v>0</v>
      </c>
      <c r="Q596" s="46">
        <v>791</v>
      </c>
    </row>
    <row r="597" spans="2:17" ht="15.75">
      <c r="B597" s="37">
        <f t="shared" si="107"/>
        <v>505</v>
      </c>
      <c r="C597" s="38" t="s">
        <v>558</v>
      </c>
      <c r="D597" s="39">
        <v>115.95</v>
      </c>
      <c r="E597" s="40">
        <v>10</v>
      </c>
      <c r="F597" s="41">
        <f t="shared" si="104"/>
        <v>11.595</v>
      </c>
      <c r="G597" s="42">
        <v>398.261</v>
      </c>
      <c r="H597" s="42">
        <v>592.573</v>
      </c>
      <c r="I597" s="42">
        <v>788.983</v>
      </c>
      <c r="J597" s="42">
        <v>8.422</v>
      </c>
      <c r="K597" s="42">
        <v>148.586</v>
      </c>
      <c r="L597" s="43">
        <f t="shared" si="105"/>
        <v>50.19700000000002</v>
      </c>
      <c r="M597" s="42">
        <v>98.389</v>
      </c>
      <c r="N597" s="44">
        <v>15</v>
      </c>
      <c r="O597" s="44">
        <v>15</v>
      </c>
      <c r="P597" s="45">
        <f t="shared" si="106"/>
        <v>30</v>
      </c>
      <c r="Q597" s="46">
        <v>1483</v>
      </c>
    </row>
    <row r="598" spans="2:17" ht="15.75">
      <c r="B598" s="37">
        <f t="shared" si="107"/>
        <v>506</v>
      </c>
      <c r="C598" s="38" t="s">
        <v>559</v>
      </c>
      <c r="D598" s="39">
        <v>58</v>
      </c>
      <c r="E598" s="40">
        <v>10</v>
      </c>
      <c r="F598" s="41">
        <f t="shared" si="104"/>
        <v>5.8</v>
      </c>
      <c r="G598" s="42">
        <v>27.9727</v>
      </c>
      <c r="H598" s="42">
        <v>308.4572</v>
      </c>
      <c r="I598" s="42">
        <v>77.6046</v>
      </c>
      <c r="J598" s="42">
        <v>0.79</v>
      </c>
      <c r="K598" s="42">
        <v>6.896</v>
      </c>
      <c r="L598" s="43">
        <f t="shared" si="105"/>
        <v>0.3879999999999999</v>
      </c>
      <c r="M598" s="42">
        <v>6.508</v>
      </c>
      <c r="N598" s="44">
        <v>0</v>
      </c>
      <c r="O598" s="44">
        <v>0</v>
      </c>
      <c r="P598" s="45">
        <f t="shared" si="106"/>
        <v>0</v>
      </c>
      <c r="Q598" s="46">
        <v>5327</v>
      </c>
    </row>
    <row r="599" spans="2:17" ht="15.75">
      <c r="B599" s="37">
        <f t="shared" si="107"/>
        <v>507</v>
      </c>
      <c r="C599" s="38" t="s">
        <v>560</v>
      </c>
      <c r="D599" s="39">
        <v>34</v>
      </c>
      <c r="E599" s="40">
        <v>10</v>
      </c>
      <c r="F599" s="41">
        <f t="shared" si="104"/>
        <v>3.4</v>
      </c>
      <c r="G599" s="42"/>
      <c r="H599" s="42"/>
      <c r="I599" s="42"/>
      <c r="J599" s="42"/>
      <c r="K599" s="42"/>
      <c r="L599" s="43">
        <f t="shared" si="105"/>
        <v>0</v>
      </c>
      <c r="M599" s="42"/>
      <c r="N599" s="44"/>
      <c r="O599" s="44"/>
      <c r="P599" s="45">
        <f t="shared" si="106"/>
        <v>0</v>
      </c>
      <c r="Q599" s="46"/>
    </row>
    <row r="600" spans="2:17" ht="15.75">
      <c r="B600" s="37">
        <f t="shared" si="107"/>
        <v>508</v>
      </c>
      <c r="C600" s="38" t="s">
        <v>561</v>
      </c>
      <c r="D600" s="39">
        <v>90</v>
      </c>
      <c r="E600" s="40">
        <v>10</v>
      </c>
      <c r="F600" s="41">
        <f t="shared" si="104"/>
        <v>9</v>
      </c>
      <c r="G600" s="42">
        <v>-97.974</v>
      </c>
      <c r="H600" s="42">
        <v>227.68</v>
      </c>
      <c r="I600" s="42">
        <v>14.077</v>
      </c>
      <c r="J600" s="42">
        <v>6.36</v>
      </c>
      <c r="K600" s="42">
        <v>-43.119</v>
      </c>
      <c r="L600" s="43">
        <f t="shared" si="105"/>
        <v>0.10799999999999699</v>
      </c>
      <c r="M600" s="42">
        <v>-43.227</v>
      </c>
      <c r="N600" s="44">
        <v>0</v>
      </c>
      <c r="O600" s="44">
        <v>0</v>
      </c>
      <c r="P600" s="45">
        <f t="shared" si="106"/>
        <v>0</v>
      </c>
      <c r="Q600" s="46">
        <v>1146</v>
      </c>
    </row>
    <row r="601" spans="2:17" ht="15.75">
      <c r="B601" s="37">
        <f t="shared" si="107"/>
        <v>509</v>
      </c>
      <c r="C601" s="38" t="s">
        <v>562</v>
      </c>
      <c r="D601" s="39">
        <v>54.057</v>
      </c>
      <c r="E601" s="40">
        <v>10</v>
      </c>
      <c r="F601" s="41">
        <f t="shared" si="104"/>
        <v>5.4057</v>
      </c>
      <c r="G601" s="42">
        <v>364.248</v>
      </c>
      <c r="H601" s="42">
        <v>864.904</v>
      </c>
      <c r="I601" s="42">
        <v>1288.628</v>
      </c>
      <c r="J601" s="42">
        <v>17.951</v>
      </c>
      <c r="K601" s="42">
        <v>87.551</v>
      </c>
      <c r="L601" s="43">
        <f t="shared" si="105"/>
        <v>33.616</v>
      </c>
      <c r="M601" s="42">
        <v>53.935</v>
      </c>
      <c r="N601" s="44">
        <v>10</v>
      </c>
      <c r="O601" s="44">
        <v>0</v>
      </c>
      <c r="P601" s="45">
        <f t="shared" si="106"/>
        <v>10</v>
      </c>
      <c r="Q601" s="46">
        <v>748</v>
      </c>
    </row>
    <row r="602" spans="2:17" ht="15.75">
      <c r="B602" s="37">
        <f t="shared" si="107"/>
        <v>510</v>
      </c>
      <c r="C602" s="38" t="s">
        <v>563</v>
      </c>
      <c r="D602" s="39">
        <v>597.713</v>
      </c>
      <c r="E602" s="40">
        <v>10</v>
      </c>
      <c r="F602" s="41">
        <f t="shared" si="104"/>
        <v>59.7713</v>
      </c>
      <c r="G602" s="42">
        <v>1275.386</v>
      </c>
      <c r="H602" s="42">
        <v>2703.161</v>
      </c>
      <c r="I602" s="42">
        <v>3197.717</v>
      </c>
      <c r="J602" s="42">
        <v>17.082</v>
      </c>
      <c r="K602" s="42">
        <v>329.667</v>
      </c>
      <c r="L602" s="43">
        <f t="shared" si="105"/>
        <v>124.66199999999998</v>
      </c>
      <c r="M602" s="42">
        <v>205.005</v>
      </c>
      <c r="N602" s="44">
        <v>17.5</v>
      </c>
      <c r="O602" s="44">
        <v>0</v>
      </c>
      <c r="P602" s="45">
        <f t="shared" si="106"/>
        <v>17.5</v>
      </c>
      <c r="Q602" s="46">
        <v>2429</v>
      </c>
    </row>
    <row r="603" spans="2:17" ht="15.75">
      <c r="B603" s="37">
        <f t="shared" si="107"/>
        <v>511</v>
      </c>
      <c r="C603" s="38" t="s">
        <v>564</v>
      </c>
      <c r="D603" s="39">
        <v>26</v>
      </c>
      <c r="E603" s="40">
        <v>10</v>
      </c>
      <c r="F603" s="41">
        <f t="shared" si="104"/>
        <v>2.6</v>
      </c>
      <c r="G603" s="42"/>
      <c r="H603" s="42"/>
      <c r="I603" s="42"/>
      <c r="J603" s="42"/>
      <c r="K603" s="42"/>
      <c r="L603" s="43">
        <f t="shared" si="105"/>
        <v>0</v>
      </c>
      <c r="M603" s="42"/>
      <c r="N603" s="44"/>
      <c r="O603" s="44"/>
      <c r="P603" s="45">
        <f t="shared" si="106"/>
        <v>0</v>
      </c>
      <c r="Q603" s="46"/>
    </row>
    <row r="604" spans="2:17" ht="15.75">
      <c r="B604" s="37">
        <f t="shared" si="107"/>
        <v>512</v>
      </c>
      <c r="C604" s="38" t="s">
        <v>565</v>
      </c>
      <c r="D604" s="39">
        <v>45</v>
      </c>
      <c r="E604" s="40">
        <v>10</v>
      </c>
      <c r="F604" s="41">
        <f t="shared" si="104"/>
        <v>4.5</v>
      </c>
      <c r="G604" s="42">
        <v>-33.4122</v>
      </c>
      <c r="H604" s="42">
        <v>104.79</v>
      </c>
      <c r="I604" s="42">
        <v>88.2306</v>
      </c>
      <c r="J604" s="42">
        <v>6.5695</v>
      </c>
      <c r="K604" s="42">
        <v>4.606</v>
      </c>
      <c r="L604" s="43">
        <f t="shared" si="105"/>
        <v>-0.4139999999999997</v>
      </c>
      <c r="M604" s="42">
        <v>5.02</v>
      </c>
      <c r="N604" s="44">
        <v>0</v>
      </c>
      <c r="O604" s="44">
        <v>0</v>
      </c>
      <c r="P604" s="45">
        <f t="shared" si="106"/>
        <v>0</v>
      </c>
      <c r="Q604" s="46">
        <v>165</v>
      </c>
    </row>
    <row r="605" spans="2:17" ht="15.75">
      <c r="B605" s="55">
        <f>COUNT(B593:B604)</f>
        <v>12</v>
      </c>
      <c r="C605" s="56"/>
      <c r="D605" s="56">
        <f>SUBTOTAL(9,D593:D604)</f>
        <v>1362.7129</v>
      </c>
      <c r="E605" s="38"/>
      <c r="F605" s="57">
        <f aca="true" t="shared" si="108" ref="F605:M605">SUBTOTAL(9,F593:F604)</f>
        <v>148.27129</v>
      </c>
      <c r="G605" s="56">
        <f t="shared" si="108"/>
        <v>2946.6477</v>
      </c>
      <c r="H605" s="56">
        <f t="shared" si="108"/>
        <v>6858.973499999999</v>
      </c>
      <c r="I605" s="56">
        <f t="shared" si="108"/>
        <v>8852.5797</v>
      </c>
      <c r="J605" s="56">
        <f t="shared" si="108"/>
        <v>85.0898</v>
      </c>
      <c r="K605" s="56">
        <f t="shared" si="108"/>
        <v>983.9299999999998</v>
      </c>
      <c r="L605" s="57">
        <f t="shared" si="108"/>
        <v>316.8783</v>
      </c>
      <c r="M605" s="56">
        <f t="shared" si="108"/>
        <v>667.0517</v>
      </c>
      <c r="N605" s="44"/>
      <c r="O605" s="44"/>
      <c r="P605" s="45"/>
      <c r="Q605" s="46">
        <f>SUM(Q593:Q604)</f>
        <v>17161</v>
      </c>
    </row>
    <row r="606" spans="2:17" ht="15.75">
      <c r="B606" s="59"/>
      <c r="C606" s="60"/>
      <c r="D606" s="61"/>
      <c r="E606" s="62"/>
      <c r="F606" s="63"/>
      <c r="G606" s="71"/>
      <c r="H606" s="71"/>
      <c r="I606" s="72"/>
      <c r="J606" s="71"/>
      <c r="K606" s="72"/>
      <c r="L606" s="77"/>
      <c r="M606" s="72"/>
      <c r="N606" s="75"/>
      <c r="O606" s="75"/>
      <c r="P606" s="76"/>
      <c r="Q606" s="78"/>
    </row>
    <row r="607" spans="2:17" ht="18">
      <c r="B607" s="59"/>
      <c r="C607" s="70" t="s">
        <v>566</v>
      </c>
      <c r="D607" s="61"/>
      <c r="E607" s="62"/>
      <c r="F607" s="63"/>
      <c r="G607" s="71"/>
      <c r="H607" s="71"/>
      <c r="I607" s="72"/>
      <c r="J607" s="71"/>
      <c r="K607" s="72"/>
      <c r="L607" s="77"/>
      <c r="M607" s="72"/>
      <c r="N607" s="75"/>
      <c r="O607" s="75"/>
      <c r="P607" s="76"/>
      <c r="Q607" s="78"/>
    </row>
    <row r="608" spans="2:17" ht="15.75">
      <c r="B608" s="59"/>
      <c r="C608" s="60"/>
      <c r="D608" s="61"/>
      <c r="E608" s="62"/>
      <c r="F608" s="63"/>
      <c r="G608" s="71"/>
      <c r="H608" s="71"/>
      <c r="I608" s="72"/>
      <c r="J608" s="71"/>
      <c r="K608" s="72"/>
      <c r="L608" s="77"/>
      <c r="M608" s="72"/>
      <c r="N608" s="75"/>
      <c r="O608" s="75"/>
      <c r="P608" s="76"/>
      <c r="Q608" s="78"/>
    </row>
    <row r="609" spans="2:17" ht="15.75">
      <c r="B609" s="37">
        <f>+B604+1</f>
        <v>513</v>
      </c>
      <c r="C609" s="38" t="s">
        <v>567</v>
      </c>
      <c r="D609" s="39">
        <v>22</v>
      </c>
      <c r="E609" s="40">
        <v>10</v>
      </c>
      <c r="F609" s="41">
        <f aca="true" t="shared" si="109" ref="F609:F617">+D609/E609</f>
        <v>2.2</v>
      </c>
      <c r="G609" s="42"/>
      <c r="H609" s="42"/>
      <c r="I609" s="42"/>
      <c r="J609" s="42"/>
      <c r="K609" s="42"/>
      <c r="L609" s="43">
        <f aca="true" t="shared" si="110" ref="L609:L617">+K609-M609</f>
        <v>0</v>
      </c>
      <c r="M609" s="42"/>
      <c r="N609" s="44"/>
      <c r="O609" s="44"/>
      <c r="P609" s="45">
        <f aca="true" t="shared" si="111" ref="P609:P617">SUM(N609:O609)</f>
        <v>0</v>
      </c>
      <c r="Q609" s="46"/>
    </row>
    <row r="610" spans="2:17" ht="15.75">
      <c r="B610" s="37">
        <f aca="true" t="shared" si="112" ref="B610:B617">+B609+1</f>
        <v>514</v>
      </c>
      <c r="C610" s="38" t="s">
        <v>568</v>
      </c>
      <c r="D610" s="39">
        <v>33.12</v>
      </c>
      <c r="E610" s="40">
        <v>10</v>
      </c>
      <c r="F610" s="41">
        <f t="shared" si="109"/>
        <v>3.312</v>
      </c>
      <c r="G610" s="42">
        <v>5.535</v>
      </c>
      <c r="H610" s="42">
        <v>581.655</v>
      </c>
      <c r="I610" s="42">
        <v>245.487</v>
      </c>
      <c r="J610" s="42">
        <v>0.819</v>
      </c>
      <c r="K610" s="42">
        <v>1.259</v>
      </c>
      <c r="L610" s="43">
        <f t="shared" si="110"/>
        <v>21.759</v>
      </c>
      <c r="M610" s="42">
        <v>-20.5</v>
      </c>
      <c r="N610" s="44">
        <v>0</v>
      </c>
      <c r="O610" s="44">
        <v>0</v>
      </c>
      <c r="P610" s="45">
        <f t="shared" si="111"/>
        <v>0</v>
      </c>
      <c r="Q610" s="46">
        <v>780</v>
      </c>
    </row>
    <row r="611" spans="2:17" ht="15.75">
      <c r="B611" s="37">
        <f t="shared" si="112"/>
        <v>515</v>
      </c>
      <c r="C611" s="38" t="s">
        <v>569</v>
      </c>
      <c r="D611" s="39">
        <v>54.5</v>
      </c>
      <c r="E611" s="40">
        <v>10</v>
      </c>
      <c r="F611" s="41">
        <f t="shared" si="109"/>
        <v>5.45</v>
      </c>
      <c r="G611" s="42">
        <v>-94.756</v>
      </c>
      <c r="H611" s="42">
        <v>199.579</v>
      </c>
      <c r="I611" s="42">
        <v>162.472</v>
      </c>
      <c r="J611" s="42">
        <v>4.356</v>
      </c>
      <c r="K611" s="42">
        <v>20.266</v>
      </c>
      <c r="L611" s="43">
        <f t="shared" si="110"/>
        <v>0.8139999999999965</v>
      </c>
      <c r="M611" s="42">
        <v>19.452</v>
      </c>
      <c r="N611" s="44">
        <v>5</v>
      </c>
      <c r="O611" s="44">
        <v>0</v>
      </c>
      <c r="P611" s="45">
        <f t="shared" si="111"/>
        <v>5</v>
      </c>
      <c r="Q611" s="46">
        <v>1031</v>
      </c>
    </row>
    <row r="612" spans="2:17" ht="15.75">
      <c r="B612" s="37">
        <f t="shared" si="112"/>
        <v>516</v>
      </c>
      <c r="C612" s="38" t="s">
        <v>570</v>
      </c>
      <c r="D612" s="39">
        <v>20</v>
      </c>
      <c r="E612" s="40">
        <v>10</v>
      </c>
      <c r="F612" s="41">
        <f t="shared" si="109"/>
        <v>2</v>
      </c>
      <c r="G612" s="42"/>
      <c r="H612" s="42"/>
      <c r="I612" s="42"/>
      <c r="J612" s="42"/>
      <c r="K612" s="42"/>
      <c r="L612" s="43">
        <f t="shared" si="110"/>
        <v>0</v>
      </c>
      <c r="M612" s="42"/>
      <c r="N612" s="44"/>
      <c r="O612" s="44"/>
      <c r="P612" s="45">
        <f t="shared" si="111"/>
        <v>0</v>
      </c>
      <c r="Q612" s="46"/>
    </row>
    <row r="613" spans="2:17" ht="15.75">
      <c r="B613" s="37">
        <f t="shared" si="112"/>
        <v>517</v>
      </c>
      <c r="C613" s="38" t="s">
        <v>571</v>
      </c>
      <c r="D613" s="39">
        <v>210</v>
      </c>
      <c r="E613" s="40">
        <v>10</v>
      </c>
      <c r="F613" s="41">
        <f t="shared" si="109"/>
        <v>21</v>
      </c>
      <c r="G613" s="42">
        <v>58.7713</v>
      </c>
      <c r="H613" s="42">
        <v>643.0198</v>
      </c>
      <c r="I613" s="42">
        <v>682.767</v>
      </c>
      <c r="J613" s="42">
        <v>12.3973</v>
      </c>
      <c r="K613" s="42">
        <v>5.343</v>
      </c>
      <c r="L613" s="43">
        <f t="shared" si="110"/>
        <v>58.004000000000005</v>
      </c>
      <c r="M613" s="42">
        <v>-52.661</v>
      </c>
      <c r="N613" s="44">
        <v>0</v>
      </c>
      <c r="O613" s="44">
        <v>0</v>
      </c>
      <c r="P613" s="45">
        <f t="shared" si="111"/>
        <v>0</v>
      </c>
      <c r="Q613" s="46">
        <v>1628</v>
      </c>
    </row>
    <row r="614" spans="2:17" ht="15.75">
      <c r="B614" s="55">
        <f t="shared" si="112"/>
        <v>518</v>
      </c>
      <c r="C614" s="38" t="s">
        <v>572</v>
      </c>
      <c r="D614" s="39">
        <v>58.534</v>
      </c>
      <c r="E614" s="40">
        <v>10</v>
      </c>
      <c r="F614" s="41">
        <f t="shared" si="109"/>
        <v>5.8534</v>
      </c>
      <c r="G614" s="42">
        <v>286.26</v>
      </c>
      <c r="H614" s="42">
        <v>1812.618</v>
      </c>
      <c r="I614" s="42">
        <v>2019.306</v>
      </c>
      <c r="J614" s="42">
        <v>36.887</v>
      </c>
      <c r="K614" s="42">
        <v>170.267</v>
      </c>
      <c r="L614" s="43">
        <f t="shared" si="110"/>
        <v>57.8</v>
      </c>
      <c r="M614" s="42">
        <v>112.467</v>
      </c>
      <c r="N614" s="44">
        <v>65</v>
      </c>
      <c r="O614" s="44">
        <v>33.33</v>
      </c>
      <c r="P614" s="45">
        <f t="shared" si="111"/>
        <v>98.33</v>
      </c>
      <c r="Q614" s="46"/>
    </row>
    <row r="615" spans="2:17" ht="15.75">
      <c r="B615" s="55">
        <f t="shared" si="112"/>
        <v>519</v>
      </c>
      <c r="C615" s="38" t="s">
        <v>573</v>
      </c>
      <c r="D615" s="39">
        <v>531.194</v>
      </c>
      <c r="E615" s="40">
        <v>10</v>
      </c>
      <c r="F615" s="41">
        <f t="shared" si="109"/>
        <v>53.1194</v>
      </c>
      <c r="G615" s="42">
        <v>2287.065</v>
      </c>
      <c r="H615" s="42">
        <v>8011.697</v>
      </c>
      <c r="I615" s="42">
        <v>6787.882</v>
      </c>
      <c r="J615" s="42">
        <v>450.888</v>
      </c>
      <c r="K615" s="42">
        <v>442.397</v>
      </c>
      <c r="L615" s="43">
        <f t="shared" si="110"/>
        <v>95.70099999999996</v>
      </c>
      <c r="M615" s="42">
        <v>346.696</v>
      </c>
      <c r="N615" s="44">
        <v>10</v>
      </c>
      <c r="O615" s="44">
        <v>30</v>
      </c>
      <c r="P615" s="45">
        <f t="shared" si="111"/>
        <v>40</v>
      </c>
      <c r="Q615" s="46">
        <v>2152</v>
      </c>
    </row>
    <row r="616" spans="2:17" ht="15.75">
      <c r="B616" s="55">
        <f t="shared" si="112"/>
        <v>520</v>
      </c>
      <c r="C616" s="38" t="s">
        <v>574</v>
      </c>
      <c r="D616" s="39">
        <v>77.696</v>
      </c>
      <c r="E616" s="40">
        <v>10</v>
      </c>
      <c r="F616" s="41">
        <f t="shared" si="109"/>
        <v>7.7696</v>
      </c>
      <c r="G616" s="42">
        <v>2460.982</v>
      </c>
      <c r="H616" s="42">
        <v>7888.495</v>
      </c>
      <c r="I616" s="42">
        <v>13132.819</v>
      </c>
      <c r="J616" s="42">
        <v>94.107</v>
      </c>
      <c r="K616" s="42">
        <v>1232.899</v>
      </c>
      <c r="L616" s="43">
        <f t="shared" si="110"/>
        <v>454.0529999999999</v>
      </c>
      <c r="M616" s="42">
        <v>778.846</v>
      </c>
      <c r="N616" s="44">
        <v>540</v>
      </c>
      <c r="O616" s="44">
        <v>0</v>
      </c>
      <c r="P616" s="45">
        <f t="shared" si="111"/>
        <v>540</v>
      </c>
      <c r="Q616" s="46">
        <v>806</v>
      </c>
    </row>
    <row r="617" spans="2:17" ht="15.75">
      <c r="B617" s="55">
        <f t="shared" si="112"/>
        <v>521</v>
      </c>
      <c r="C617" s="38" t="s">
        <v>575</v>
      </c>
      <c r="D617" s="39">
        <v>113.339</v>
      </c>
      <c r="E617" s="40">
        <v>10</v>
      </c>
      <c r="F617" s="41">
        <f t="shared" si="109"/>
        <v>11.3339</v>
      </c>
      <c r="G617" s="42">
        <v>223.205</v>
      </c>
      <c r="H617" s="42">
        <v>1041.985</v>
      </c>
      <c r="I617" s="42">
        <v>1064.628</v>
      </c>
      <c r="J617" s="42">
        <v>44.885</v>
      </c>
      <c r="K617" s="42">
        <v>41.645</v>
      </c>
      <c r="L617" s="43">
        <f t="shared" si="110"/>
        <v>16.592000000000002</v>
      </c>
      <c r="M617" s="42">
        <v>25.053</v>
      </c>
      <c r="N617" s="44">
        <v>0</v>
      </c>
      <c r="O617" s="44">
        <v>17.5</v>
      </c>
      <c r="P617" s="45">
        <f t="shared" si="111"/>
        <v>17.5</v>
      </c>
      <c r="Q617" s="46">
        <v>642</v>
      </c>
    </row>
    <row r="618" spans="2:17" ht="15.75">
      <c r="B618" s="55">
        <f>COUNT(B609:B617)</f>
        <v>9</v>
      </c>
      <c r="C618" s="56"/>
      <c r="D618" s="56">
        <f>SUBTOTAL(9,D609:D617)</f>
        <v>1120.383</v>
      </c>
      <c r="E618" s="38"/>
      <c r="F618" s="57">
        <f aca="true" t="shared" si="113" ref="F618:M618">SUBTOTAL(9,F609:F617)</f>
        <v>112.03829999999999</v>
      </c>
      <c r="G618" s="56">
        <f t="shared" si="113"/>
        <v>5227.0623</v>
      </c>
      <c r="H618" s="56">
        <f t="shared" si="113"/>
        <v>20179.0488</v>
      </c>
      <c r="I618" s="56">
        <f t="shared" si="113"/>
        <v>24095.361</v>
      </c>
      <c r="J618" s="56">
        <f t="shared" si="113"/>
        <v>644.3393</v>
      </c>
      <c r="K618" s="56">
        <f t="shared" si="113"/>
        <v>1914.0759999999998</v>
      </c>
      <c r="L618" s="57">
        <f t="shared" si="113"/>
        <v>704.7229999999998</v>
      </c>
      <c r="M618" s="56">
        <f t="shared" si="113"/>
        <v>1209.353</v>
      </c>
      <c r="N618" s="44"/>
      <c r="O618" s="44"/>
      <c r="P618" s="45"/>
      <c r="Q618" s="46">
        <f>SUM(Q609:Q617)</f>
        <v>7039</v>
      </c>
    </row>
    <row r="619" spans="2:17" ht="15.75">
      <c r="B619" s="59"/>
      <c r="C619" s="60"/>
      <c r="D619" s="61"/>
      <c r="E619" s="62"/>
      <c r="F619" s="63"/>
      <c r="G619" s="71"/>
      <c r="H619" s="71"/>
      <c r="I619" s="72"/>
      <c r="J619" s="71"/>
      <c r="K619" s="72"/>
      <c r="L619" s="77"/>
      <c r="M619" s="72"/>
      <c r="N619" s="75"/>
      <c r="O619" s="75"/>
      <c r="P619" s="76"/>
      <c r="Q619" s="78"/>
    </row>
    <row r="620" spans="2:17" ht="18">
      <c r="B620" s="59"/>
      <c r="C620" s="70" t="s">
        <v>576</v>
      </c>
      <c r="D620" s="61"/>
      <c r="E620" s="62"/>
      <c r="F620" s="63"/>
      <c r="G620" s="71"/>
      <c r="H620" s="71"/>
      <c r="I620" s="72"/>
      <c r="J620" s="71"/>
      <c r="K620" s="72"/>
      <c r="L620" s="77"/>
      <c r="M620" s="72"/>
      <c r="N620" s="75"/>
      <c r="O620" s="75"/>
      <c r="P620" s="76"/>
      <c r="Q620" s="78"/>
    </row>
    <row r="621" spans="2:17" ht="15.75">
      <c r="B621" s="59"/>
      <c r="C621" s="60"/>
      <c r="D621" s="61"/>
      <c r="E621" s="62"/>
      <c r="F621" s="63"/>
      <c r="G621" s="71"/>
      <c r="H621" s="71"/>
      <c r="I621" s="72"/>
      <c r="J621" s="71"/>
      <c r="K621" s="72"/>
      <c r="L621" s="77"/>
      <c r="M621" s="72"/>
      <c r="N621" s="75"/>
      <c r="O621" s="75"/>
      <c r="P621" s="76"/>
      <c r="Q621" s="78"/>
    </row>
    <row r="622" spans="2:17" ht="15.75">
      <c r="B622" s="55">
        <f>+B617+1</f>
        <v>522</v>
      </c>
      <c r="C622" s="38" t="s">
        <v>577</v>
      </c>
      <c r="D622" s="39">
        <v>758.008</v>
      </c>
      <c r="E622" s="40">
        <v>10</v>
      </c>
      <c r="F622" s="41">
        <f>+D622/E622</f>
        <v>75.80080000000001</v>
      </c>
      <c r="G622" s="42">
        <v>1207.439</v>
      </c>
      <c r="H622" s="42">
        <v>2540.619</v>
      </c>
      <c r="I622" s="42">
        <v>1232.275</v>
      </c>
      <c r="J622" s="42">
        <v>73.419</v>
      </c>
      <c r="K622" s="42">
        <v>338.985</v>
      </c>
      <c r="L622" s="43">
        <f>+K622-M622</f>
        <v>113.97000000000003</v>
      </c>
      <c r="M622" s="42">
        <v>225.015</v>
      </c>
      <c r="N622" s="44">
        <v>0</v>
      </c>
      <c r="O622" s="44">
        <v>0</v>
      </c>
      <c r="P622" s="45">
        <f>SUM(N622:O622)</f>
        <v>0</v>
      </c>
      <c r="Q622" s="46">
        <v>2733</v>
      </c>
    </row>
    <row r="623" spans="2:17" ht="15.75">
      <c r="B623" s="55">
        <f>+B622+1</f>
        <v>523</v>
      </c>
      <c r="C623" s="38" t="s">
        <v>578</v>
      </c>
      <c r="D623" s="39">
        <v>17973.159</v>
      </c>
      <c r="E623" s="40">
        <v>10</v>
      </c>
      <c r="F623" s="41">
        <f>+D623/E623</f>
        <v>1797.3159</v>
      </c>
      <c r="G623" s="42">
        <v>10446.298</v>
      </c>
      <c r="H623" s="42">
        <v>72897.503</v>
      </c>
      <c r="I623" s="42">
        <v>64074.47</v>
      </c>
      <c r="J623" s="42">
        <v>2787.399</v>
      </c>
      <c r="K623" s="42">
        <v>-4513.236</v>
      </c>
      <c r="L623" s="43">
        <f>+K623-M623</f>
        <v>-101.57899999999972</v>
      </c>
      <c r="M623" s="42">
        <v>-4411.657</v>
      </c>
      <c r="N623" s="44">
        <v>0</v>
      </c>
      <c r="O623" s="44">
        <v>0</v>
      </c>
      <c r="P623" s="45">
        <f>SUM(N623:O623)</f>
        <v>0</v>
      </c>
      <c r="Q623" s="46">
        <v>62326</v>
      </c>
    </row>
    <row r="624" spans="2:17" ht="15.75">
      <c r="B624" s="55">
        <f>+B623+1</f>
        <v>524</v>
      </c>
      <c r="C624" s="38" t="s">
        <v>579</v>
      </c>
      <c r="D624" s="39">
        <v>1200.576</v>
      </c>
      <c r="E624" s="40">
        <v>10</v>
      </c>
      <c r="F624" s="41">
        <f>+D624/E624</f>
        <v>120.05760000000001</v>
      </c>
      <c r="G624" s="42">
        <v>6212.201</v>
      </c>
      <c r="H624" s="42">
        <v>14933.775</v>
      </c>
      <c r="I624" s="42">
        <v>2403.604</v>
      </c>
      <c r="J624" s="42">
        <v>63.863</v>
      </c>
      <c r="K624" s="42">
        <v>2954.231</v>
      </c>
      <c r="L624" s="43">
        <f>+K624-M624</f>
        <v>173.07800000000043</v>
      </c>
      <c r="M624" s="42">
        <v>2781.153</v>
      </c>
      <c r="N624" s="44">
        <v>20</v>
      </c>
      <c r="O624" s="44">
        <v>10</v>
      </c>
      <c r="P624" s="45">
        <f>SUM(N624:O624)</f>
        <v>30</v>
      </c>
      <c r="Q624" s="46"/>
    </row>
    <row r="625" spans="2:17" ht="15.75">
      <c r="B625" s="55">
        <f>+B624+1</f>
        <v>525</v>
      </c>
      <c r="C625" s="38" t="s">
        <v>580</v>
      </c>
      <c r="D625" s="39">
        <v>50</v>
      </c>
      <c r="E625" s="40">
        <v>10</v>
      </c>
      <c r="F625" s="41">
        <f>+D625/E625</f>
        <v>5</v>
      </c>
      <c r="G625" s="42"/>
      <c r="H625" s="42"/>
      <c r="I625" s="42"/>
      <c r="J625" s="42"/>
      <c r="K625" s="42"/>
      <c r="L625" s="43">
        <f>+K625-M625</f>
        <v>0</v>
      </c>
      <c r="M625" s="42"/>
      <c r="N625" s="44"/>
      <c r="O625" s="44"/>
      <c r="P625" s="45">
        <f>SUM(N625:O625)</f>
        <v>0</v>
      </c>
      <c r="Q625" s="46"/>
    </row>
    <row r="626" spans="2:17" ht="15.75">
      <c r="B626" s="55">
        <f>+B625+1</f>
        <v>526</v>
      </c>
      <c r="C626" s="38" t="s">
        <v>581</v>
      </c>
      <c r="D626" s="39">
        <v>600</v>
      </c>
      <c r="E626" s="40">
        <v>10</v>
      </c>
      <c r="F626" s="41">
        <f>+D626/E626</f>
        <v>60</v>
      </c>
      <c r="G626" s="42"/>
      <c r="H626" s="42"/>
      <c r="I626" s="42"/>
      <c r="J626" s="42"/>
      <c r="K626" s="42"/>
      <c r="L626" s="43">
        <f>+K626-M626</f>
        <v>0</v>
      </c>
      <c r="M626" s="42"/>
      <c r="N626" s="44"/>
      <c r="O626" s="44"/>
      <c r="P626" s="45">
        <f>SUM(N626:O626)</f>
        <v>0</v>
      </c>
      <c r="Q626" s="46"/>
    </row>
    <row r="627" spans="2:17" ht="15.75">
      <c r="B627" s="55">
        <f>COUNT(B622:B626)</f>
        <v>5</v>
      </c>
      <c r="C627" s="56"/>
      <c r="D627" s="56">
        <f>SUBTOTAL(9,D622:D626)</f>
        <v>20581.743000000002</v>
      </c>
      <c r="E627" s="38"/>
      <c r="F627" s="57">
        <f aca="true" t="shared" si="114" ref="F627:M627">SUBTOTAL(9,F622:F626)</f>
        <v>2058.1743</v>
      </c>
      <c r="G627" s="56">
        <f t="shared" si="114"/>
        <v>17865.938000000002</v>
      </c>
      <c r="H627" s="56">
        <f t="shared" si="114"/>
        <v>90371.897</v>
      </c>
      <c r="I627" s="56">
        <f t="shared" si="114"/>
        <v>67710.349</v>
      </c>
      <c r="J627" s="56">
        <f t="shared" si="114"/>
        <v>2924.6809999999996</v>
      </c>
      <c r="K627" s="56">
        <f t="shared" si="114"/>
        <v>-1220.02</v>
      </c>
      <c r="L627" s="57">
        <f t="shared" si="114"/>
        <v>185.46900000000073</v>
      </c>
      <c r="M627" s="56">
        <f t="shared" si="114"/>
        <v>-1405.489</v>
      </c>
      <c r="N627" s="44"/>
      <c r="O627" s="44"/>
      <c r="P627" s="45"/>
      <c r="Q627" s="46">
        <f>SUM(Q622:Q626)</f>
        <v>65059</v>
      </c>
    </row>
    <row r="628" spans="2:17" ht="15.75">
      <c r="B628" s="59"/>
      <c r="C628" s="60"/>
      <c r="D628" s="61"/>
      <c r="E628" s="62"/>
      <c r="F628" s="63"/>
      <c r="G628" s="71"/>
      <c r="H628" s="71"/>
      <c r="I628" s="72"/>
      <c r="J628" s="71"/>
      <c r="K628" s="72"/>
      <c r="L628" s="77"/>
      <c r="M628" s="72"/>
      <c r="N628" s="75"/>
      <c r="O628" s="75"/>
      <c r="P628" s="76"/>
      <c r="Q628" s="78"/>
    </row>
    <row r="629" spans="2:17" ht="18">
      <c r="B629" s="59"/>
      <c r="C629" s="70" t="s">
        <v>582</v>
      </c>
      <c r="D629" s="61"/>
      <c r="E629" s="62"/>
      <c r="F629" s="63"/>
      <c r="G629" s="71"/>
      <c r="H629" s="71"/>
      <c r="I629" s="72"/>
      <c r="J629" s="71"/>
      <c r="K629" s="72"/>
      <c r="L629" s="77"/>
      <c r="M629" s="72"/>
      <c r="N629" s="75"/>
      <c r="O629" s="75"/>
      <c r="P629" s="76"/>
      <c r="Q629" s="78"/>
    </row>
    <row r="630" spans="2:17" ht="15.75">
      <c r="B630" s="59"/>
      <c r="C630" s="60"/>
      <c r="D630" s="61"/>
      <c r="E630" s="62"/>
      <c r="F630" s="63"/>
      <c r="G630" s="71"/>
      <c r="H630" s="71"/>
      <c r="I630" s="72"/>
      <c r="J630" s="71"/>
      <c r="K630" s="72"/>
      <c r="L630" s="77"/>
      <c r="M630" s="72"/>
      <c r="N630" s="75"/>
      <c r="O630" s="75"/>
      <c r="P630" s="76"/>
      <c r="Q630" s="78"/>
    </row>
    <row r="631" spans="2:17" ht="15.75">
      <c r="B631" s="55">
        <f>+B626+1</f>
        <v>527</v>
      </c>
      <c r="C631" s="38" t="s">
        <v>583</v>
      </c>
      <c r="D631" s="39">
        <v>502.528</v>
      </c>
      <c r="E631" s="40">
        <v>10</v>
      </c>
      <c r="F631" s="41">
        <f aca="true" t="shared" si="115" ref="F631:F642">+D631/E631</f>
        <v>50.2528</v>
      </c>
      <c r="G631" s="42">
        <v>949.7191</v>
      </c>
      <c r="H631" s="42">
        <v>2138.973</v>
      </c>
      <c r="I631" s="42">
        <v>3040.3763</v>
      </c>
      <c r="J631" s="42">
        <v>25.3941</v>
      </c>
      <c r="K631" s="42">
        <v>673.095</v>
      </c>
      <c r="L631" s="43">
        <f aca="true" t="shared" si="116" ref="L631:L642">+K631-M631</f>
        <v>240.817</v>
      </c>
      <c r="M631" s="42">
        <v>432.278</v>
      </c>
      <c r="N631" s="44">
        <v>10</v>
      </c>
      <c r="O631" s="44">
        <v>10</v>
      </c>
      <c r="P631" s="45">
        <f aca="true" t="shared" si="117" ref="P631:P642">SUM(N631:O631)</f>
        <v>20</v>
      </c>
      <c r="Q631" s="46">
        <v>2763</v>
      </c>
    </row>
    <row r="632" spans="2:17" ht="15.75">
      <c r="B632" s="37">
        <f aca="true" t="shared" si="118" ref="B632:B642">+B631+1</f>
        <v>528</v>
      </c>
      <c r="C632" s="38" t="s">
        <v>584</v>
      </c>
      <c r="D632" s="39">
        <v>350</v>
      </c>
      <c r="E632" s="40">
        <v>10</v>
      </c>
      <c r="F632" s="41">
        <f t="shared" si="115"/>
        <v>35</v>
      </c>
      <c r="G632" s="42">
        <v>207.6828</v>
      </c>
      <c r="H632" s="42">
        <v>258.6461</v>
      </c>
      <c r="I632" s="42">
        <v>16.7679</v>
      </c>
      <c r="J632" s="42">
        <v>0.2412</v>
      </c>
      <c r="K632" s="42">
        <v>142.217</v>
      </c>
      <c r="L632" s="43">
        <f t="shared" si="116"/>
        <v>-0.09999999999999432</v>
      </c>
      <c r="M632" s="42">
        <v>142.317</v>
      </c>
      <c r="N632" s="44">
        <v>0</v>
      </c>
      <c r="O632" s="44">
        <v>0</v>
      </c>
      <c r="P632" s="45">
        <f t="shared" si="117"/>
        <v>0</v>
      </c>
      <c r="Q632" s="46">
        <v>27</v>
      </c>
    </row>
    <row r="633" spans="2:17" ht="15.75">
      <c r="B633" s="37">
        <f t="shared" si="118"/>
        <v>529</v>
      </c>
      <c r="C633" s="38" t="s">
        <v>585</v>
      </c>
      <c r="D633" s="39">
        <v>255</v>
      </c>
      <c r="E633" s="40">
        <v>10</v>
      </c>
      <c r="F633" s="41">
        <f t="shared" si="115"/>
        <v>25.5</v>
      </c>
      <c r="G633" s="42">
        <v>620.012</v>
      </c>
      <c r="H633" s="42">
        <v>701.015</v>
      </c>
      <c r="I633" s="42">
        <v>390.634</v>
      </c>
      <c r="J633" s="42">
        <v>3.872</v>
      </c>
      <c r="K633" s="42">
        <v>196.663</v>
      </c>
      <c r="L633" s="43">
        <f t="shared" si="116"/>
        <v>0</v>
      </c>
      <c r="M633" s="42">
        <v>196.663</v>
      </c>
      <c r="N633" s="44">
        <v>0</v>
      </c>
      <c r="O633" s="44">
        <v>0</v>
      </c>
      <c r="P633" s="45">
        <f t="shared" si="117"/>
        <v>0</v>
      </c>
      <c r="Q633" s="46">
        <v>25</v>
      </c>
    </row>
    <row r="634" spans="2:17" ht="15.75">
      <c r="B634" s="37">
        <f t="shared" si="118"/>
        <v>530</v>
      </c>
      <c r="C634" s="38" t="s">
        <v>586</v>
      </c>
      <c r="D634" s="39">
        <v>51000</v>
      </c>
      <c r="E634" s="40">
        <v>10</v>
      </c>
      <c r="F634" s="41">
        <f t="shared" si="115"/>
        <v>5100</v>
      </c>
      <c r="G634" s="42">
        <v>100014.031</v>
      </c>
      <c r="H634" s="42">
        <v>135884.608</v>
      </c>
      <c r="I634" s="42">
        <v>75972.363</v>
      </c>
      <c r="J634" s="42">
        <v>455.099</v>
      </c>
      <c r="K634" s="42">
        <v>39296.121</v>
      </c>
      <c r="L634" s="43">
        <f t="shared" si="116"/>
        <v>12690.464</v>
      </c>
      <c r="M634" s="42">
        <v>26605.657</v>
      </c>
      <c r="N634" s="44">
        <v>20</v>
      </c>
      <c r="O634" s="44">
        <v>0</v>
      </c>
      <c r="P634" s="45">
        <f t="shared" si="117"/>
        <v>20</v>
      </c>
      <c r="Q634" s="46">
        <v>57229</v>
      </c>
    </row>
    <row r="635" spans="2:17" ht="15.75">
      <c r="B635" s="37">
        <f t="shared" si="118"/>
        <v>531</v>
      </c>
      <c r="C635" s="38" t="s">
        <v>587</v>
      </c>
      <c r="D635" s="39">
        <v>71.28</v>
      </c>
      <c r="E635" s="40">
        <v>10</v>
      </c>
      <c r="F635" s="41">
        <f t="shared" si="115"/>
        <v>7.128</v>
      </c>
      <c r="G635" s="42">
        <v>254.7038</v>
      </c>
      <c r="H635" s="42">
        <v>529.9099</v>
      </c>
      <c r="I635" s="42">
        <v>417.4527</v>
      </c>
      <c r="J635" s="42">
        <v>0.4803</v>
      </c>
      <c r="K635" s="42">
        <v>118.502</v>
      </c>
      <c r="L635" s="43">
        <f t="shared" si="116"/>
        <v>43.274</v>
      </c>
      <c r="M635" s="42">
        <v>75.228</v>
      </c>
      <c r="N635" s="44">
        <v>25</v>
      </c>
      <c r="O635" s="44">
        <v>0</v>
      </c>
      <c r="P635" s="45">
        <f t="shared" si="117"/>
        <v>25</v>
      </c>
      <c r="Q635" s="46">
        <v>2151</v>
      </c>
    </row>
    <row r="636" spans="2:17" ht="15.75">
      <c r="B636" s="37">
        <f t="shared" si="118"/>
        <v>532</v>
      </c>
      <c r="C636" s="38" t="s">
        <v>588</v>
      </c>
      <c r="D636" s="39">
        <v>499.755</v>
      </c>
      <c r="E636" s="40">
        <v>10</v>
      </c>
      <c r="F636" s="41">
        <f t="shared" si="115"/>
        <v>49.9755</v>
      </c>
      <c r="G636" s="42">
        <v>355.8803</v>
      </c>
      <c r="H636" s="42">
        <v>588.3539</v>
      </c>
      <c r="I636" s="42">
        <v>223.7683</v>
      </c>
      <c r="J636" s="42">
        <v>17.2654</v>
      </c>
      <c r="K636" s="42">
        <v>-101.039</v>
      </c>
      <c r="L636" s="43">
        <f t="shared" si="116"/>
        <v>1.1189999999999998</v>
      </c>
      <c r="M636" s="42">
        <v>-102.158</v>
      </c>
      <c r="N636" s="44">
        <v>0</v>
      </c>
      <c r="O636" s="44">
        <v>0</v>
      </c>
      <c r="P636" s="45">
        <f t="shared" si="117"/>
        <v>0</v>
      </c>
      <c r="Q636" s="46">
        <v>2311</v>
      </c>
    </row>
    <row r="637" spans="2:17" ht="15.75">
      <c r="B637" s="37">
        <f t="shared" si="118"/>
        <v>533</v>
      </c>
      <c r="C637" s="38" t="s">
        <v>589</v>
      </c>
      <c r="D637" s="39">
        <v>3000</v>
      </c>
      <c r="E637" s="40">
        <v>10</v>
      </c>
      <c r="F637" s="41">
        <f t="shared" si="115"/>
        <v>300</v>
      </c>
      <c r="G637" s="42">
        <v>3689.181</v>
      </c>
      <c r="H637" s="42">
        <v>11508.865</v>
      </c>
      <c r="I637" s="42">
        <v>2416.304</v>
      </c>
      <c r="J637" s="42">
        <v>111.673</v>
      </c>
      <c r="K637" s="42">
        <v>432.098</v>
      </c>
      <c r="L637" s="43">
        <f t="shared" si="116"/>
        <v>187.758</v>
      </c>
      <c r="M637" s="42">
        <v>244.34</v>
      </c>
      <c r="N637" s="44">
        <v>0</v>
      </c>
      <c r="O637" s="44">
        <v>0</v>
      </c>
      <c r="P637" s="45">
        <f t="shared" si="117"/>
        <v>0</v>
      </c>
      <c r="Q637" s="46">
        <v>5121</v>
      </c>
    </row>
    <row r="638" spans="2:17" ht="15.75">
      <c r="B638" s="37">
        <f t="shared" si="118"/>
        <v>534</v>
      </c>
      <c r="C638" s="38" t="s">
        <v>590</v>
      </c>
      <c r="D638" s="39">
        <v>2288.692</v>
      </c>
      <c r="E638" s="40">
        <v>10</v>
      </c>
      <c r="F638" s="41">
        <f t="shared" si="115"/>
        <v>228.8692</v>
      </c>
      <c r="G638" s="42">
        <v>2314.917</v>
      </c>
      <c r="H638" s="42">
        <v>2865.627</v>
      </c>
      <c r="I638" s="42">
        <v>20.201</v>
      </c>
      <c r="J638" s="42">
        <v>23.211</v>
      </c>
      <c r="K638" s="42">
        <v>-2.99</v>
      </c>
      <c r="L638" s="43">
        <f t="shared" si="116"/>
        <v>0</v>
      </c>
      <c r="M638" s="42">
        <v>-2.99</v>
      </c>
      <c r="N638" s="44">
        <v>0</v>
      </c>
      <c r="O638" s="44">
        <v>0</v>
      </c>
      <c r="P638" s="45">
        <f t="shared" si="117"/>
        <v>0</v>
      </c>
      <c r="Q638" s="46">
        <v>8457</v>
      </c>
    </row>
    <row r="639" spans="2:17" ht="15.75">
      <c r="B639" s="37">
        <f t="shared" si="118"/>
        <v>535</v>
      </c>
      <c r="C639" s="38" t="s">
        <v>591</v>
      </c>
      <c r="D639" s="39">
        <v>1497.525</v>
      </c>
      <c r="E639" s="40">
        <v>10</v>
      </c>
      <c r="F639" s="41">
        <f t="shared" si="115"/>
        <v>149.7525</v>
      </c>
      <c r="G639" s="42">
        <v>1646.1386</v>
      </c>
      <c r="H639" s="42">
        <v>2531.3209</v>
      </c>
      <c r="I639" s="42">
        <v>284.9964</v>
      </c>
      <c r="J639" s="42">
        <v>33.3731</v>
      </c>
      <c r="K639" s="42">
        <v>129.381</v>
      </c>
      <c r="L639" s="43">
        <f t="shared" si="116"/>
        <v>12.229</v>
      </c>
      <c r="M639" s="42">
        <v>117.152</v>
      </c>
      <c r="N639" s="44">
        <v>0</v>
      </c>
      <c r="O639" s="44">
        <v>0</v>
      </c>
      <c r="P639" s="45">
        <f t="shared" si="117"/>
        <v>0</v>
      </c>
      <c r="Q639" s="46">
        <v>6111</v>
      </c>
    </row>
    <row r="640" spans="2:17" ht="15.75">
      <c r="B640" s="37">
        <f t="shared" si="118"/>
        <v>536</v>
      </c>
      <c r="C640" s="38" t="s">
        <v>592</v>
      </c>
      <c r="D640" s="39">
        <v>1592.784</v>
      </c>
      <c r="E640" s="40">
        <v>10</v>
      </c>
      <c r="F640" s="41">
        <f t="shared" si="115"/>
        <v>159.2784</v>
      </c>
      <c r="G640" s="42">
        <v>2675.1114</v>
      </c>
      <c r="H640" s="42">
        <v>3881.5334</v>
      </c>
      <c r="I640" s="42">
        <v>2301.4004</v>
      </c>
      <c r="J640" s="42">
        <v>66.288</v>
      </c>
      <c r="K640" s="42">
        <v>484.026</v>
      </c>
      <c r="L640" s="43">
        <f t="shared" si="116"/>
        <v>45.22800000000001</v>
      </c>
      <c r="M640" s="42">
        <v>438.798</v>
      </c>
      <c r="N640" s="44">
        <v>0</v>
      </c>
      <c r="O640" s="44">
        <v>15</v>
      </c>
      <c r="P640" s="45">
        <f t="shared" si="117"/>
        <v>15</v>
      </c>
      <c r="Q640" s="46">
        <v>3400</v>
      </c>
    </row>
    <row r="641" spans="2:17" ht="15.75">
      <c r="B641" s="37">
        <f t="shared" si="118"/>
        <v>537</v>
      </c>
      <c r="C641" s="38" t="s">
        <v>593</v>
      </c>
      <c r="D641" s="39">
        <v>2750</v>
      </c>
      <c r="E641" s="40">
        <v>10</v>
      </c>
      <c r="F641" s="41">
        <f t="shared" si="115"/>
        <v>275</v>
      </c>
      <c r="G641" s="42">
        <v>2730.7823</v>
      </c>
      <c r="H641" s="42">
        <v>5971.6182</v>
      </c>
      <c r="I641" s="42">
        <v>677.8537</v>
      </c>
      <c r="J641" s="42">
        <v>24.7437</v>
      </c>
      <c r="K641" s="42">
        <v>-31.921</v>
      </c>
      <c r="L641" s="43">
        <f t="shared" si="116"/>
        <v>-12.703</v>
      </c>
      <c r="M641" s="42">
        <v>-19.218</v>
      </c>
      <c r="N641" s="44">
        <v>0</v>
      </c>
      <c r="O641" s="44">
        <v>0</v>
      </c>
      <c r="P641" s="45">
        <f t="shared" si="117"/>
        <v>0</v>
      </c>
      <c r="Q641" s="46">
        <v>15</v>
      </c>
    </row>
    <row r="642" spans="2:17" ht="15.75">
      <c r="B642" s="37">
        <f t="shared" si="118"/>
        <v>538</v>
      </c>
      <c r="C642" s="38" t="s">
        <v>594</v>
      </c>
      <c r="D642" s="39">
        <v>530</v>
      </c>
      <c r="E642" s="40">
        <v>10</v>
      </c>
      <c r="F642" s="41">
        <f t="shared" si="115"/>
        <v>53</v>
      </c>
      <c r="G642" s="42">
        <v>526.3233</v>
      </c>
      <c r="H642" s="42">
        <v>778.4541</v>
      </c>
      <c r="I642" s="42">
        <v>355.1716</v>
      </c>
      <c r="J642" s="42">
        <v>26.0662</v>
      </c>
      <c r="K642" s="42">
        <v>83.123</v>
      </c>
      <c r="L642" s="43">
        <f t="shared" si="116"/>
        <v>15.27600000000001</v>
      </c>
      <c r="M642" s="42">
        <v>67.847</v>
      </c>
      <c r="N642" s="44">
        <v>10</v>
      </c>
      <c r="O642" s="44">
        <v>0</v>
      </c>
      <c r="P642" s="45">
        <f t="shared" si="117"/>
        <v>10</v>
      </c>
      <c r="Q642" s="46">
        <v>48</v>
      </c>
    </row>
    <row r="643" spans="2:17" ht="15.75">
      <c r="B643" s="55">
        <f>COUNT(B631:B642)</f>
        <v>12</v>
      </c>
      <c r="C643" s="56"/>
      <c r="D643" s="56">
        <f>SUBTOTAL(9,D631:D642)</f>
        <v>64337.564</v>
      </c>
      <c r="E643" s="38"/>
      <c r="F643" s="57">
        <f aca="true" t="shared" si="119" ref="F643:M643">SUBTOTAL(9,F631:F642)</f>
        <v>6433.756399999999</v>
      </c>
      <c r="G643" s="56">
        <f t="shared" si="119"/>
        <v>115984.48260000002</v>
      </c>
      <c r="H643" s="56">
        <f t="shared" si="119"/>
        <v>167638.92449999996</v>
      </c>
      <c r="I643" s="56">
        <f t="shared" si="119"/>
        <v>86117.2893</v>
      </c>
      <c r="J643" s="56">
        <f t="shared" si="119"/>
        <v>787.707</v>
      </c>
      <c r="K643" s="56">
        <f t="shared" si="119"/>
        <v>41419.276</v>
      </c>
      <c r="L643" s="57">
        <f t="shared" si="119"/>
        <v>13223.362</v>
      </c>
      <c r="M643" s="56">
        <f t="shared" si="119"/>
        <v>28195.913999999997</v>
      </c>
      <c r="N643" s="44"/>
      <c r="O643" s="44"/>
      <c r="P643" s="45"/>
      <c r="Q643" s="46">
        <f>SUM(Q631:Q642)</f>
        <v>87658</v>
      </c>
    </row>
    <row r="644" spans="2:17" ht="15.75">
      <c r="B644" s="59"/>
      <c r="C644" s="60"/>
      <c r="D644" s="61"/>
      <c r="E644" s="62"/>
      <c r="F644" s="63"/>
      <c r="G644" s="71"/>
      <c r="H644" s="71"/>
      <c r="I644" s="72"/>
      <c r="J644" s="71"/>
      <c r="K644" s="72"/>
      <c r="L644" s="77"/>
      <c r="M644" s="72"/>
      <c r="N644" s="75"/>
      <c r="O644" s="75"/>
      <c r="P644" s="76"/>
      <c r="Q644" s="78"/>
    </row>
    <row r="645" spans="2:17" ht="18">
      <c r="B645" s="59"/>
      <c r="C645" s="70" t="s">
        <v>595</v>
      </c>
      <c r="D645" s="61"/>
      <c r="E645" s="62"/>
      <c r="F645" s="63"/>
      <c r="G645" s="71"/>
      <c r="H645" s="71"/>
      <c r="I645" s="72"/>
      <c r="J645" s="71"/>
      <c r="K645" s="72"/>
      <c r="L645" s="77"/>
      <c r="M645" s="72"/>
      <c r="N645" s="75"/>
      <c r="O645" s="75"/>
      <c r="P645" s="76"/>
      <c r="Q645" s="78"/>
    </row>
    <row r="646" spans="2:17" ht="15.75">
      <c r="B646" s="59"/>
      <c r="C646" s="60"/>
      <c r="D646" s="61"/>
      <c r="E646" s="62"/>
      <c r="F646" s="63"/>
      <c r="G646" s="71"/>
      <c r="H646" s="71"/>
      <c r="I646" s="72"/>
      <c r="J646" s="71"/>
      <c r="K646" s="72"/>
      <c r="L646" s="77"/>
      <c r="M646" s="72"/>
      <c r="N646" s="75"/>
      <c r="O646" s="75"/>
      <c r="P646" s="76"/>
      <c r="Q646" s="78"/>
    </row>
    <row r="647" spans="2:17" ht="15.75">
      <c r="B647" s="55">
        <f>+B642+1</f>
        <v>539</v>
      </c>
      <c r="C647" s="38" t="s">
        <v>596</v>
      </c>
      <c r="D647" s="39">
        <v>720.576</v>
      </c>
      <c r="E647" s="40">
        <v>10</v>
      </c>
      <c r="F647" s="41">
        <f>+D647/E647</f>
        <v>72.05760000000001</v>
      </c>
      <c r="G647" s="42">
        <v>9355.2396</v>
      </c>
      <c r="H647" s="42">
        <v>12787.1695</v>
      </c>
      <c r="I647" s="42">
        <v>3290.5473</v>
      </c>
      <c r="J647" s="42">
        <v>258.0592</v>
      </c>
      <c r="K647" s="42">
        <v>3567.964</v>
      </c>
      <c r="L647" s="43">
        <f>+K647-M647</f>
        <v>700.0189999999998</v>
      </c>
      <c r="M647" s="42">
        <v>2867.945</v>
      </c>
      <c r="N647" s="44">
        <v>85</v>
      </c>
      <c r="O647" s="44">
        <v>15</v>
      </c>
      <c r="P647" s="45">
        <f>SUM(N647:O647)</f>
        <v>100</v>
      </c>
      <c r="Q647" s="46">
        <v>2227</v>
      </c>
    </row>
    <row r="648" spans="2:17" ht="15.75">
      <c r="B648" s="55">
        <f>+B647+1</f>
        <v>540</v>
      </c>
      <c r="C648" s="38" t="s">
        <v>597</v>
      </c>
      <c r="D648" s="39">
        <v>1529.4</v>
      </c>
      <c r="E648" s="40">
        <v>10</v>
      </c>
      <c r="F648" s="41">
        <f>+D648/E648</f>
        <v>152.94</v>
      </c>
      <c r="G648" s="42">
        <v>7375.566</v>
      </c>
      <c r="H648" s="42">
        <v>14111.63</v>
      </c>
      <c r="I648" s="42">
        <v>18276.277</v>
      </c>
      <c r="J648" s="42">
        <v>280.07</v>
      </c>
      <c r="K648" s="42">
        <v>3219.551</v>
      </c>
      <c r="L648" s="43">
        <f>+K648-M648</f>
        <v>900.469</v>
      </c>
      <c r="M648" s="42">
        <v>2319.082</v>
      </c>
      <c r="N648" s="44">
        <v>110</v>
      </c>
      <c r="O648" s="44">
        <v>0</v>
      </c>
      <c r="P648" s="45">
        <f>SUM(N648:O648)</f>
        <v>110</v>
      </c>
      <c r="Q648" s="46">
        <v>8716</v>
      </c>
    </row>
    <row r="649" spans="2:17" ht="15.75">
      <c r="B649" s="55">
        <f>+B648+1</f>
        <v>541</v>
      </c>
      <c r="C649" s="38" t="s">
        <v>598</v>
      </c>
      <c r="D649" s="39">
        <v>9341.1</v>
      </c>
      <c r="E649" s="40">
        <v>10</v>
      </c>
      <c r="F649" s="41">
        <f>+D649/E649</f>
        <v>934.11</v>
      </c>
      <c r="G649" s="42"/>
      <c r="H649" s="42"/>
      <c r="I649" s="42"/>
      <c r="J649" s="42"/>
      <c r="K649" s="42">
        <v>3914.92</v>
      </c>
      <c r="L649" s="43">
        <f>+K649-M649</f>
        <v>1465.8110000000001</v>
      </c>
      <c r="M649" s="42">
        <v>2449.109</v>
      </c>
      <c r="N649" s="44">
        <v>25</v>
      </c>
      <c r="O649" s="44">
        <v>0</v>
      </c>
      <c r="P649" s="45">
        <f>SUM(N649:O649)</f>
        <v>25</v>
      </c>
      <c r="Q649" s="46"/>
    </row>
    <row r="650" spans="2:17" ht="15.75">
      <c r="B650" s="55">
        <f>+B649+1</f>
        <v>542</v>
      </c>
      <c r="C650" s="38" t="s">
        <v>599</v>
      </c>
      <c r="D650" s="39">
        <v>4934.742</v>
      </c>
      <c r="E650" s="40">
        <v>10</v>
      </c>
      <c r="F650" s="41">
        <f>+D650/E650</f>
        <v>493.4742</v>
      </c>
      <c r="G650" s="42">
        <v>12440.908</v>
      </c>
      <c r="H650" s="42">
        <v>28449.139</v>
      </c>
      <c r="I650" s="42">
        <v>25481.121</v>
      </c>
      <c r="J650" s="42">
        <v>325.999</v>
      </c>
      <c r="K650" s="42">
        <v>7214.336</v>
      </c>
      <c r="L650" s="43">
        <f>+K650-M650</f>
        <v>2317</v>
      </c>
      <c r="M650" s="42">
        <v>4897.336</v>
      </c>
      <c r="N650" s="44">
        <v>120</v>
      </c>
      <c r="O650" s="44">
        <v>40</v>
      </c>
      <c r="P650" s="45">
        <f>SUM(N650:O650)</f>
        <v>160</v>
      </c>
      <c r="Q650" s="46">
        <v>9760</v>
      </c>
    </row>
    <row r="651" spans="2:17" ht="15.75">
      <c r="B651" s="55">
        <f>COUNT(B647:B650)</f>
        <v>4</v>
      </c>
      <c r="C651" s="56"/>
      <c r="D651" s="56">
        <f>SUBTOTAL(9,D647:D650)</f>
        <v>16525.818</v>
      </c>
      <c r="E651" s="38"/>
      <c r="F651" s="57">
        <f aca="true" t="shared" si="120" ref="F651:M651">SUBTOTAL(9,F647:F650)</f>
        <v>1652.5818</v>
      </c>
      <c r="G651" s="56">
        <f t="shared" si="120"/>
        <v>29171.7136</v>
      </c>
      <c r="H651" s="56">
        <f t="shared" si="120"/>
        <v>55347.938500000004</v>
      </c>
      <c r="I651" s="56">
        <f t="shared" si="120"/>
        <v>47047.9453</v>
      </c>
      <c r="J651" s="56">
        <f t="shared" si="120"/>
        <v>864.1282</v>
      </c>
      <c r="K651" s="56">
        <f t="shared" si="120"/>
        <v>17916.771</v>
      </c>
      <c r="L651" s="57">
        <f t="shared" si="120"/>
        <v>5383.299</v>
      </c>
      <c r="M651" s="56">
        <f t="shared" si="120"/>
        <v>12533.472000000002</v>
      </c>
      <c r="N651" s="44"/>
      <c r="O651" s="44"/>
      <c r="P651" s="45"/>
      <c r="Q651" s="46">
        <f>SUM(Q647:Q650)</f>
        <v>20703</v>
      </c>
    </row>
    <row r="652" spans="2:17" ht="15.75">
      <c r="B652" s="59"/>
      <c r="C652" s="60"/>
      <c r="D652" s="61"/>
      <c r="E652" s="62"/>
      <c r="F652" s="63"/>
      <c r="G652" s="71"/>
      <c r="H652" s="71"/>
      <c r="I652" s="72"/>
      <c r="J652" s="71"/>
      <c r="K652" s="72"/>
      <c r="L652" s="77"/>
      <c r="M652" s="72"/>
      <c r="N652" s="75"/>
      <c r="O652" s="75"/>
      <c r="P652" s="76"/>
      <c r="Q652" s="78"/>
    </row>
    <row r="653" spans="2:17" ht="18">
      <c r="B653" s="59"/>
      <c r="C653" s="70" t="s">
        <v>600</v>
      </c>
      <c r="D653" s="61"/>
      <c r="E653" s="62"/>
      <c r="F653" s="63"/>
      <c r="G653" s="71"/>
      <c r="H653" s="71"/>
      <c r="I653" s="72"/>
      <c r="J653" s="71"/>
      <c r="K653" s="72"/>
      <c r="L653" s="77"/>
      <c r="M653" s="72"/>
      <c r="N653" s="75"/>
      <c r="O653" s="75"/>
      <c r="P653" s="76"/>
      <c r="Q653" s="78"/>
    </row>
    <row r="654" spans="2:17" ht="15.75">
      <c r="B654" s="59"/>
      <c r="C654" s="60"/>
      <c r="D654" s="61"/>
      <c r="E654" s="62"/>
      <c r="F654" s="63"/>
      <c r="G654" s="71"/>
      <c r="H654" s="71"/>
      <c r="I654" s="72"/>
      <c r="J654" s="71"/>
      <c r="K654" s="72"/>
      <c r="L654" s="77"/>
      <c r="M654" s="72"/>
      <c r="N654" s="75"/>
      <c r="O654" s="75"/>
      <c r="P654" s="76"/>
      <c r="Q654" s="78"/>
    </row>
    <row r="655" spans="2:17" ht="15.75">
      <c r="B655" s="55">
        <f>+B650+1</f>
        <v>543</v>
      </c>
      <c r="C655" s="38" t="s">
        <v>601</v>
      </c>
      <c r="D655" s="39">
        <v>679.862</v>
      </c>
      <c r="E655" s="40">
        <v>10</v>
      </c>
      <c r="F655" s="41">
        <f aca="true" t="shared" si="121" ref="F655:F662">+D655/E655</f>
        <v>67.9862</v>
      </c>
      <c r="G655" s="42">
        <v>3411.844</v>
      </c>
      <c r="H655" s="42">
        <v>4129.055</v>
      </c>
      <c r="I655" s="42">
        <v>5227.084</v>
      </c>
      <c r="J655" s="42">
        <v>2.902</v>
      </c>
      <c r="K655" s="42">
        <v>1366.179</v>
      </c>
      <c r="L655" s="43">
        <f aca="true" t="shared" si="122" ref="L655:L662">+K655-M655</f>
        <v>404.00700000000006</v>
      </c>
      <c r="M655" s="42">
        <v>962.172</v>
      </c>
      <c r="N655" s="44">
        <v>50</v>
      </c>
      <c r="O655" s="44">
        <v>20</v>
      </c>
      <c r="P655" s="45">
        <f aca="true" t="shared" si="123" ref="P655:P662">SUM(N655:O655)</f>
        <v>70</v>
      </c>
      <c r="Q655" s="46">
        <v>2413</v>
      </c>
    </row>
    <row r="656" spans="2:17" ht="15.75">
      <c r="B656" s="55">
        <f aca="true" t="shared" si="124" ref="B656:B662">+B655+1</f>
        <v>544</v>
      </c>
      <c r="C656" s="38" t="s">
        <v>602</v>
      </c>
      <c r="D656" s="39">
        <v>96.448</v>
      </c>
      <c r="E656" s="40">
        <v>10</v>
      </c>
      <c r="F656" s="41">
        <f t="shared" si="121"/>
        <v>9.6448</v>
      </c>
      <c r="G656" s="42">
        <v>893.135</v>
      </c>
      <c r="H656" s="42">
        <v>2121.209</v>
      </c>
      <c r="I656" s="42">
        <v>3445.958</v>
      </c>
      <c r="J656" s="42">
        <v>60.931</v>
      </c>
      <c r="K656" s="42">
        <v>401.359</v>
      </c>
      <c r="L656" s="43">
        <f t="shared" si="122"/>
        <v>123.53499999999997</v>
      </c>
      <c r="M656" s="42">
        <v>277.824</v>
      </c>
      <c r="N656" s="44">
        <v>87</v>
      </c>
      <c r="O656" s="44">
        <v>0</v>
      </c>
      <c r="P656" s="45">
        <f t="shared" si="123"/>
        <v>87</v>
      </c>
      <c r="Q656" s="46">
        <v>809</v>
      </c>
    </row>
    <row r="657" spans="2:17" ht="15.75">
      <c r="B657" s="55">
        <f t="shared" si="124"/>
        <v>545</v>
      </c>
      <c r="C657" s="38" t="s">
        <v>603</v>
      </c>
      <c r="D657" s="39">
        <v>77.286</v>
      </c>
      <c r="E657" s="40">
        <v>10</v>
      </c>
      <c r="F657" s="41">
        <f t="shared" si="121"/>
        <v>7.7286</v>
      </c>
      <c r="G657" s="42">
        <v>383.4707</v>
      </c>
      <c r="H657" s="42">
        <v>568.5983</v>
      </c>
      <c r="I657" s="42">
        <v>655.7616</v>
      </c>
      <c r="J657" s="42">
        <v>1.7976</v>
      </c>
      <c r="K657" s="42">
        <v>215.4534</v>
      </c>
      <c r="L657" s="43">
        <f t="shared" si="122"/>
        <v>61.887699999999995</v>
      </c>
      <c r="M657" s="42">
        <v>153.5657</v>
      </c>
      <c r="N657" s="44">
        <v>80</v>
      </c>
      <c r="O657" s="44">
        <v>30</v>
      </c>
      <c r="P657" s="45">
        <f t="shared" si="123"/>
        <v>110</v>
      </c>
      <c r="Q657" s="46">
        <v>2077</v>
      </c>
    </row>
    <row r="658" spans="2:17" ht="15.75">
      <c r="B658" s="55">
        <f t="shared" si="124"/>
        <v>546</v>
      </c>
      <c r="C658" s="38" t="s">
        <v>604</v>
      </c>
      <c r="D658" s="39">
        <v>1092.3</v>
      </c>
      <c r="E658" s="40">
        <v>10</v>
      </c>
      <c r="F658" s="41">
        <f t="shared" si="121"/>
        <v>109.22999999999999</v>
      </c>
      <c r="G658" s="42">
        <v>6737.962</v>
      </c>
      <c r="H658" s="42">
        <v>8260.511</v>
      </c>
      <c r="I658" s="42">
        <v>9416.881</v>
      </c>
      <c r="J658" s="42">
        <v>13.246</v>
      </c>
      <c r="K658" s="42">
        <v>2694.399</v>
      </c>
      <c r="L658" s="43">
        <f t="shared" si="122"/>
        <v>880.731</v>
      </c>
      <c r="M658" s="42">
        <v>1813.668</v>
      </c>
      <c r="N658" s="44">
        <v>80</v>
      </c>
      <c r="O658" s="44">
        <v>25</v>
      </c>
      <c r="P658" s="45">
        <f t="shared" si="123"/>
        <v>105</v>
      </c>
      <c r="Q658" s="46">
        <v>3956</v>
      </c>
    </row>
    <row r="659" spans="2:17" ht="15.75">
      <c r="B659" s="55">
        <f t="shared" si="124"/>
        <v>547</v>
      </c>
      <c r="C659" s="38" t="s">
        <v>605</v>
      </c>
      <c r="D659" s="39">
        <v>113.612</v>
      </c>
      <c r="E659" s="40">
        <v>10</v>
      </c>
      <c r="F659" s="41">
        <f t="shared" si="121"/>
        <v>11.3612</v>
      </c>
      <c r="G659" s="42">
        <v>308.0844</v>
      </c>
      <c r="H659" s="42">
        <v>1077.8682</v>
      </c>
      <c r="I659" s="42">
        <v>1248.717</v>
      </c>
      <c r="J659" s="42">
        <v>33.3146</v>
      </c>
      <c r="K659" s="42">
        <v>74.2</v>
      </c>
      <c r="L659" s="43">
        <f t="shared" si="122"/>
        <v>23.656000000000006</v>
      </c>
      <c r="M659" s="42">
        <v>50.544</v>
      </c>
      <c r="N659" s="44">
        <v>15</v>
      </c>
      <c r="O659" s="44">
        <v>15</v>
      </c>
      <c r="P659" s="45">
        <f t="shared" si="123"/>
        <v>30</v>
      </c>
      <c r="Q659" s="46">
        <v>3103</v>
      </c>
    </row>
    <row r="660" spans="2:17" ht="15.75">
      <c r="B660" s="55">
        <f t="shared" si="124"/>
        <v>548</v>
      </c>
      <c r="C660" s="38" t="s">
        <v>606</v>
      </c>
      <c r="D660" s="39">
        <v>100</v>
      </c>
      <c r="E660" s="40">
        <v>10</v>
      </c>
      <c r="F660" s="41">
        <f t="shared" si="121"/>
        <v>10</v>
      </c>
      <c r="G660" s="42">
        <v>231.052</v>
      </c>
      <c r="H660" s="42">
        <v>450.271</v>
      </c>
      <c r="I660" s="42">
        <v>622.092</v>
      </c>
      <c r="J660" s="42">
        <v>1.056</v>
      </c>
      <c r="K660" s="42">
        <v>63.728</v>
      </c>
      <c r="L660" s="43">
        <f t="shared" si="122"/>
        <v>22.354</v>
      </c>
      <c r="M660" s="42">
        <v>41.374</v>
      </c>
      <c r="N660" s="44">
        <v>20</v>
      </c>
      <c r="O660" s="44">
        <v>0</v>
      </c>
      <c r="P660" s="45">
        <f t="shared" si="123"/>
        <v>20</v>
      </c>
      <c r="Q660" s="46">
        <v>680</v>
      </c>
    </row>
    <row r="661" spans="2:17" ht="15.75">
      <c r="B661" s="55">
        <f t="shared" si="124"/>
        <v>549</v>
      </c>
      <c r="C661" s="38" t="s">
        <v>607</v>
      </c>
      <c r="D661" s="39">
        <v>200.09</v>
      </c>
      <c r="E661" s="40">
        <v>10</v>
      </c>
      <c r="F661" s="41">
        <f t="shared" si="121"/>
        <v>20.009</v>
      </c>
      <c r="G661" s="42">
        <v>549.212</v>
      </c>
      <c r="H661" s="42">
        <v>1947.966</v>
      </c>
      <c r="I661" s="42">
        <v>2025.417</v>
      </c>
      <c r="J661" s="42">
        <v>55.567</v>
      </c>
      <c r="K661" s="42">
        <v>129.495</v>
      </c>
      <c r="L661" s="43">
        <f t="shared" si="122"/>
        <v>57.510000000000005</v>
      </c>
      <c r="M661" s="42">
        <v>71.985</v>
      </c>
      <c r="N661" s="44">
        <v>15</v>
      </c>
      <c r="O661" s="44">
        <v>10</v>
      </c>
      <c r="P661" s="45">
        <f t="shared" si="123"/>
        <v>25</v>
      </c>
      <c r="Q661" s="46">
        <v>4065</v>
      </c>
    </row>
    <row r="662" spans="2:17" ht="15.75">
      <c r="B662" s="55">
        <f t="shared" si="124"/>
        <v>550</v>
      </c>
      <c r="C662" s="38" t="s">
        <v>608</v>
      </c>
      <c r="D662" s="39">
        <v>142.161</v>
      </c>
      <c r="E662" s="40">
        <v>100</v>
      </c>
      <c r="F662" s="41">
        <f t="shared" si="121"/>
        <v>1.42161</v>
      </c>
      <c r="G662" s="42">
        <v>1071.487</v>
      </c>
      <c r="H662" s="42">
        <v>1419.588</v>
      </c>
      <c r="I662" s="42">
        <v>1775.514</v>
      </c>
      <c r="J662" s="42">
        <v>1.611</v>
      </c>
      <c r="K662" s="42">
        <v>327.109</v>
      </c>
      <c r="L662" s="43">
        <f t="shared" si="122"/>
        <v>100.38399999999999</v>
      </c>
      <c r="M662" s="42">
        <v>226.725</v>
      </c>
      <c r="N662" s="44">
        <v>60</v>
      </c>
      <c r="O662" s="44">
        <v>0</v>
      </c>
      <c r="P662" s="45">
        <f t="shared" si="123"/>
        <v>60</v>
      </c>
      <c r="Q662" s="46">
        <v>679</v>
      </c>
    </row>
    <row r="663" spans="2:17" ht="15.75">
      <c r="B663" s="55">
        <f>COUNT(B655:B662)</f>
        <v>8</v>
      </c>
      <c r="C663" s="56"/>
      <c r="D663" s="56">
        <f>SUBTOTAL(9,D655:D662)</f>
        <v>2501.759</v>
      </c>
      <c r="E663" s="38"/>
      <c r="F663" s="57">
        <f aca="true" t="shared" si="125" ref="F663:M663">SUBTOTAL(9,F655:F662)</f>
        <v>237.38140999999996</v>
      </c>
      <c r="G663" s="56">
        <f t="shared" si="125"/>
        <v>13586.2471</v>
      </c>
      <c r="H663" s="56">
        <f t="shared" si="125"/>
        <v>19975.0665</v>
      </c>
      <c r="I663" s="56">
        <f t="shared" si="125"/>
        <v>24417.424600000002</v>
      </c>
      <c r="J663" s="56">
        <f t="shared" si="125"/>
        <v>170.4252</v>
      </c>
      <c r="K663" s="56">
        <f t="shared" si="125"/>
        <v>5271.9224</v>
      </c>
      <c r="L663" s="57">
        <f t="shared" si="125"/>
        <v>1674.0647</v>
      </c>
      <c r="M663" s="56">
        <f t="shared" si="125"/>
        <v>3597.8576999999996</v>
      </c>
      <c r="N663" s="44"/>
      <c r="O663" s="44"/>
      <c r="P663" s="45"/>
      <c r="Q663" s="46">
        <f>SUM(Q655:Q662)</f>
        <v>17782</v>
      </c>
    </row>
    <row r="664" spans="2:17" ht="15.75">
      <c r="B664" s="59"/>
      <c r="C664" s="60"/>
      <c r="D664" s="61"/>
      <c r="E664" s="62"/>
      <c r="F664" s="63"/>
      <c r="G664" s="71"/>
      <c r="H664" s="71"/>
      <c r="I664" s="72"/>
      <c r="J664" s="71"/>
      <c r="K664" s="72"/>
      <c r="L664" s="77"/>
      <c r="M664" s="72"/>
      <c r="N664" s="75"/>
      <c r="O664" s="75"/>
      <c r="P664" s="76"/>
      <c r="Q664" s="78"/>
    </row>
    <row r="665" spans="2:17" ht="18">
      <c r="B665" s="59"/>
      <c r="C665" s="70" t="s">
        <v>609</v>
      </c>
      <c r="D665" s="61"/>
      <c r="E665" s="62"/>
      <c r="F665" s="63"/>
      <c r="G665" s="71"/>
      <c r="H665" s="71"/>
      <c r="I665" s="72"/>
      <c r="J665" s="71"/>
      <c r="K665" s="72"/>
      <c r="L665" s="77"/>
      <c r="M665" s="72"/>
      <c r="N665" s="75"/>
      <c r="O665" s="75"/>
      <c r="P665" s="76"/>
      <c r="Q665" s="78"/>
    </row>
    <row r="666" spans="2:17" ht="15.75">
      <c r="B666" s="59"/>
      <c r="C666" s="60"/>
      <c r="D666" s="61"/>
      <c r="E666" s="62"/>
      <c r="F666" s="63"/>
      <c r="G666" s="71"/>
      <c r="H666" s="71"/>
      <c r="I666" s="72"/>
      <c r="J666" s="71"/>
      <c r="K666" s="72"/>
      <c r="L666" s="77"/>
      <c r="M666" s="72"/>
      <c r="N666" s="75"/>
      <c r="O666" s="75"/>
      <c r="P666" s="76"/>
      <c r="Q666" s="78"/>
    </row>
    <row r="667" spans="2:17" ht="15.75">
      <c r="B667" s="55">
        <f>+B662+1</f>
        <v>551</v>
      </c>
      <c r="C667" s="38" t="s">
        <v>610</v>
      </c>
      <c r="D667" s="39">
        <v>28.6574</v>
      </c>
      <c r="E667" s="40">
        <v>10</v>
      </c>
      <c r="F667" s="41">
        <f aca="true" t="shared" si="126" ref="F667:F689">+D667/E667</f>
        <v>2.8657399999999997</v>
      </c>
      <c r="G667" s="42">
        <v>40.7201</v>
      </c>
      <c r="H667" s="42">
        <v>160.3405</v>
      </c>
      <c r="I667" s="42">
        <v>51.7918</v>
      </c>
      <c r="J667" s="42">
        <v>1.0998</v>
      </c>
      <c r="K667" s="42">
        <v>-12.955</v>
      </c>
      <c r="L667" s="43">
        <f aca="true" t="shared" si="127" ref="L667:L689">+K667-M667</f>
        <v>0.2810000000000006</v>
      </c>
      <c r="M667" s="42">
        <v>-13.236</v>
      </c>
      <c r="N667" s="44">
        <v>0</v>
      </c>
      <c r="O667" s="44">
        <v>0</v>
      </c>
      <c r="P667" s="45">
        <f aca="true" t="shared" si="128" ref="P667:P689">SUM(N667:O667)</f>
        <v>0</v>
      </c>
      <c r="Q667" s="46">
        <v>543</v>
      </c>
    </row>
    <row r="668" spans="2:17" ht="15.75">
      <c r="B668" s="37">
        <f aca="true" t="shared" si="129" ref="B668:B689">+B667+1</f>
        <v>552</v>
      </c>
      <c r="C668" s="38" t="s">
        <v>611</v>
      </c>
      <c r="D668" s="39">
        <v>46.251</v>
      </c>
      <c r="E668" s="40">
        <v>10</v>
      </c>
      <c r="F668" s="41">
        <f t="shared" si="126"/>
        <v>4.6251</v>
      </c>
      <c r="G668" s="42">
        <v>303.569</v>
      </c>
      <c r="H668" s="42">
        <v>1381.03</v>
      </c>
      <c r="I668" s="42">
        <v>2122.5</v>
      </c>
      <c r="J668" s="42">
        <v>20.793</v>
      </c>
      <c r="K668" s="42">
        <v>95.399</v>
      </c>
      <c r="L668" s="43">
        <f t="shared" si="127"/>
        <v>38.387</v>
      </c>
      <c r="M668" s="42">
        <v>57.012</v>
      </c>
      <c r="N668" s="44">
        <v>60</v>
      </c>
      <c r="O668" s="44">
        <v>25</v>
      </c>
      <c r="P668" s="45">
        <f t="shared" si="128"/>
        <v>85</v>
      </c>
      <c r="Q668" s="46"/>
    </row>
    <row r="669" spans="2:17" ht="15.75">
      <c r="B669" s="37">
        <f t="shared" si="129"/>
        <v>553</v>
      </c>
      <c r="C669" s="38" t="s">
        <v>612</v>
      </c>
      <c r="D669" s="39">
        <v>200</v>
      </c>
      <c r="E669" s="40">
        <v>10</v>
      </c>
      <c r="F669" s="41">
        <f t="shared" si="126"/>
        <v>20</v>
      </c>
      <c r="G669" s="42">
        <v>137.4524</v>
      </c>
      <c r="H669" s="42">
        <v>379.3565</v>
      </c>
      <c r="I669" s="42">
        <v>215.2363</v>
      </c>
      <c r="J669" s="42">
        <v>10.2935</v>
      </c>
      <c r="K669" s="42">
        <v>31.676</v>
      </c>
      <c r="L669" s="43">
        <f t="shared" si="127"/>
        <v>0.046999999999997044</v>
      </c>
      <c r="M669" s="42">
        <v>31.629</v>
      </c>
      <c r="N669" s="44">
        <v>0</v>
      </c>
      <c r="O669" s="44">
        <v>0</v>
      </c>
      <c r="P669" s="45">
        <f t="shared" si="128"/>
        <v>0</v>
      </c>
      <c r="Q669" s="46">
        <v>793</v>
      </c>
    </row>
    <row r="670" spans="2:17" ht="15.75">
      <c r="B670" s="37">
        <f t="shared" si="129"/>
        <v>554</v>
      </c>
      <c r="C670" s="38" t="s">
        <v>613</v>
      </c>
      <c r="D670" s="39">
        <v>250.387</v>
      </c>
      <c r="E670" s="40">
        <v>10</v>
      </c>
      <c r="F670" s="41">
        <f t="shared" si="126"/>
        <v>25.0387</v>
      </c>
      <c r="G670" s="42">
        <v>1063.127</v>
      </c>
      <c r="H670" s="42">
        <v>1964.844</v>
      </c>
      <c r="I670" s="42">
        <v>1752.399</v>
      </c>
      <c r="J670" s="42">
        <v>16.126</v>
      </c>
      <c r="K670" s="42">
        <v>502.159</v>
      </c>
      <c r="L670" s="43">
        <f t="shared" si="127"/>
        <v>132.235</v>
      </c>
      <c r="M670" s="42">
        <v>369.924</v>
      </c>
      <c r="N670" s="44">
        <v>120</v>
      </c>
      <c r="O670" s="44">
        <v>0</v>
      </c>
      <c r="P670" s="45">
        <f t="shared" si="128"/>
        <v>120</v>
      </c>
      <c r="Q670" s="46">
        <v>1765</v>
      </c>
    </row>
    <row r="671" spans="2:17" ht="15.75">
      <c r="B671" s="37">
        <f t="shared" si="129"/>
        <v>555</v>
      </c>
      <c r="C671" s="38" t="s">
        <v>614</v>
      </c>
      <c r="D671" s="39">
        <v>14.4</v>
      </c>
      <c r="E671" s="40">
        <v>10</v>
      </c>
      <c r="F671" s="41">
        <f t="shared" si="126"/>
        <v>1.44</v>
      </c>
      <c r="G671" s="42">
        <v>42.24</v>
      </c>
      <c r="H671" s="42">
        <v>153.266</v>
      </c>
      <c r="I671" s="42">
        <v>265.346</v>
      </c>
      <c r="J671" s="42">
        <v>1.09</v>
      </c>
      <c r="K671" s="42">
        <v>4.747</v>
      </c>
      <c r="L671" s="43">
        <f t="shared" si="127"/>
        <v>1.008</v>
      </c>
      <c r="M671" s="42">
        <v>3.739</v>
      </c>
      <c r="N671" s="44">
        <v>12.5</v>
      </c>
      <c r="O671" s="44">
        <v>0</v>
      </c>
      <c r="P671" s="45">
        <f t="shared" si="128"/>
        <v>12.5</v>
      </c>
      <c r="Q671" s="46"/>
    </row>
    <row r="672" spans="2:17" ht="15.75">
      <c r="B672" s="37">
        <f t="shared" si="129"/>
        <v>556</v>
      </c>
      <c r="C672" s="38" t="s">
        <v>615</v>
      </c>
      <c r="D672" s="39">
        <v>155.968</v>
      </c>
      <c r="E672" s="40">
        <v>10</v>
      </c>
      <c r="F672" s="41">
        <f t="shared" si="126"/>
        <v>15.596799999999998</v>
      </c>
      <c r="G672" s="42">
        <v>1049.563</v>
      </c>
      <c r="H672" s="42">
        <v>3426.822</v>
      </c>
      <c r="I672" s="42">
        <v>4798.884</v>
      </c>
      <c r="J672" s="42">
        <v>92.184</v>
      </c>
      <c r="K672" s="42">
        <v>669.079</v>
      </c>
      <c r="L672" s="43">
        <f t="shared" si="127"/>
        <v>236.14099999999996</v>
      </c>
      <c r="M672" s="42">
        <v>432.938</v>
      </c>
      <c r="N672" s="44">
        <v>140</v>
      </c>
      <c r="O672" s="44">
        <v>40</v>
      </c>
      <c r="P672" s="45">
        <f t="shared" si="128"/>
        <v>180</v>
      </c>
      <c r="Q672" s="46">
        <v>966</v>
      </c>
    </row>
    <row r="673" spans="2:17" ht="15.75">
      <c r="B673" s="37">
        <f t="shared" si="129"/>
        <v>557</v>
      </c>
      <c r="C673" s="38" t="s">
        <v>616</v>
      </c>
      <c r="D673" s="39">
        <v>122.304</v>
      </c>
      <c r="E673" s="40">
        <v>10</v>
      </c>
      <c r="F673" s="41">
        <f t="shared" si="126"/>
        <v>12.2304</v>
      </c>
      <c r="G673" s="42">
        <v>951.613</v>
      </c>
      <c r="H673" s="42">
        <v>1537.724</v>
      </c>
      <c r="I673" s="42">
        <v>3920.223</v>
      </c>
      <c r="J673" s="42">
        <v>14.526</v>
      </c>
      <c r="K673" s="42">
        <v>467.091</v>
      </c>
      <c r="L673" s="43">
        <f t="shared" si="127"/>
        <v>164.11700000000002</v>
      </c>
      <c r="M673" s="42">
        <v>302.974</v>
      </c>
      <c r="N673" s="44">
        <v>125</v>
      </c>
      <c r="O673" s="44">
        <v>0</v>
      </c>
      <c r="P673" s="45">
        <f t="shared" si="128"/>
        <v>125</v>
      </c>
      <c r="Q673" s="46">
        <v>539</v>
      </c>
    </row>
    <row r="674" spans="2:17" ht="15.75">
      <c r="B674" s="37">
        <f t="shared" si="129"/>
        <v>558</v>
      </c>
      <c r="C674" s="38" t="s">
        <v>617</v>
      </c>
      <c r="D674" s="39">
        <v>40</v>
      </c>
      <c r="E674" s="40">
        <v>10</v>
      </c>
      <c r="F674" s="41">
        <f t="shared" si="126"/>
        <v>4</v>
      </c>
      <c r="G674" s="42">
        <v>7.1797</v>
      </c>
      <c r="H674" s="42">
        <v>64.7609</v>
      </c>
      <c r="I674" s="42">
        <v>29.1566</v>
      </c>
      <c r="J674" s="42">
        <v>0.3903</v>
      </c>
      <c r="K674" s="42">
        <v>4.182</v>
      </c>
      <c r="L674" s="43">
        <f t="shared" si="127"/>
        <v>1.7630000000000003</v>
      </c>
      <c r="M674" s="42">
        <v>2.419</v>
      </c>
      <c r="N674" s="44">
        <v>0</v>
      </c>
      <c r="O674" s="44">
        <v>0</v>
      </c>
      <c r="P674" s="45">
        <f t="shared" si="128"/>
        <v>0</v>
      </c>
      <c r="Q674" s="46"/>
    </row>
    <row r="675" spans="2:17" ht="15.75">
      <c r="B675" s="37">
        <f t="shared" si="129"/>
        <v>559</v>
      </c>
      <c r="C675" s="38" t="s">
        <v>618</v>
      </c>
      <c r="D675" s="39">
        <v>94.362</v>
      </c>
      <c r="E675" s="40">
        <v>5</v>
      </c>
      <c r="F675" s="41">
        <f t="shared" si="126"/>
        <v>18.8724</v>
      </c>
      <c r="G675" s="42">
        <v>256.4428</v>
      </c>
      <c r="H675" s="42">
        <v>537.50111</v>
      </c>
      <c r="I675" s="42">
        <v>974.4784</v>
      </c>
      <c r="J675" s="42">
        <v>11.591</v>
      </c>
      <c r="K675" s="42">
        <v>9.356</v>
      </c>
      <c r="L675" s="43">
        <f t="shared" si="127"/>
        <v>8.245</v>
      </c>
      <c r="M675" s="42">
        <v>1.111</v>
      </c>
      <c r="N675" s="44">
        <v>0</v>
      </c>
      <c r="O675" s="44">
        <v>0</v>
      </c>
      <c r="P675" s="45">
        <f t="shared" si="128"/>
        <v>0</v>
      </c>
      <c r="Q675" s="46">
        <v>1385</v>
      </c>
    </row>
    <row r="676" spans="2:17" ht="15.75">
      <c r="B676" s="37">
        <f t="shared" si="129"/>
        <v>560</v>
      </c>
      <c r="C676" s="38" t="s">
        <v>619</v>
      </c>
      <c r="D676" s="39">
        <v>1388.023</v>
      </c>
      <c r="E676" s="40">
        <v>10</v>
      </c>
      <c r="F676" s="41">
        <f t="shared" si="126"/>
        <v>138.8023</v>
      </c>
      <c r="G676" s="42">
        <v>9593.972</v>
      </c>
      <c r="H676" s="42">
        <v>14739.621</v>
      </c>
      <c r="I676" s="42">
        <v>18476.457</v>
      </c>
      <c r="J676" s="42">
        <v>133.71</v>
      </c>
      <c r="K676" s="42">
        <v>1653.601</v>
      </c>
      <c r="L676" s="43">
        <f t="shared" si="127"/>
        <v>-626.4559999999997</v>
      </c>
      <c r="M676" s="42">
        <v>2280.057</v>
      </c>
      <c r="N676" s="44">
        <v>50</v>
      </c>
      <c r="O676" s="44">
        <v>0</v>
      </c>
      <c r="P676" s="45">
        <f t="shared" si="128"/>
        <v>50</v>
      </c>
      <c r="Q676" s="46">
        <v>14681</v>
      </c>
    </row>
    <row r="677" spans="2:17" ht="15.75">
      <c r="B677" s="37">
        <f t="shared" si="129"/>
        <v>561</v>
      </c>
      <c r="C677" s="38" t="s">
        <v>620</v>
      </c>
      <c r="D677" s="39">
        <v>300</v>
      </c>
      <c r="E677" s="40">
        <v>10</v>
      </c>
      <c r="F677" s="41">
        <f t="shared" si="126"/>
        <v>30</v>
      </c>
      <c r="G677" s="42">
        <v>506.849</v>
      </c>
      <c r="H677" s="42">
        <v>2399.098</v>
      </c>
      <c r="I677" s="42">
        <v>1902.864</v>
      </c>
      <c r="J677" s="42">
        <v>62.509</v>
      </c>
      <c r="K677" s="42">
        <v>90.144</v>
      </c>
      <c r="L677" s="43">
        <f t="shared" si="127"/>
        <v>39.654</v>
      </c>
      <c r="M677" s="42">
        <v>50.49</v>
      </c>
      <c r="N677" s="44">
        <v>0</v>
      </c>
      <c r="O677" s="44">
        <v>20</v>
      </c>
      <c r="P677" s="45">
        <f t="shared" si="128"/>
        <v>20</v>
      </c>
      <c r="Q677" s="46">
        <v>449</v>
      </c>
    </row>
    <row r="678" spans="2:17" ht="15.75">
      <c r="B678" s="37">
        <f t="shared" si="129"/>
        <v>562</v>
      </c>
      <c r="C678" s="38" t="s">
        <v>621</v>
      </c>
      <c r="D678" s="39">
        <v>12.5</v>
      </c>
      <c r="E678" s="40">
        <v>10</v>
      </c>
      <c r="F678" s="41">
        <f t="shared" si="126"/>
        <v>1.25</v>
      </c>
      <c r="G678" s="42">
        <v>-16.3664</v>
      </c>
      <c r="H678" s="42">
        <v>0.569</v>
      </c>
      <c r="I678" s="42">
        <v>0</v>
      </c>
      <c r="J678" s="42">
        <v>0</v>
      </c>
      <c r="K678" s="42">
        <v>-0.08176</v>
      </c>
      <c r="L678" s="43">
        <f t="shared" si="127"/>
        <v>0</v>
      </c>
      <c r="M678" s="42">
        <v>-0.08176</v>
      </c>
      <c r="N678" s="44">
        <v>0</v>
      </c>
      <c r="O678" s="44">
        <v>0</v>
      </c>
      <c r="P678" s="45">
        <f t="shared" si="128"/>
        <v>0</v>
      </c>
      <c r="Q678" s="46">
        <v>852</v>
      </c>
    </row>
    <row r="679" spans="2:17" ht="15.75">
      <c r="B679" s="37">
        <f t="shared" si="129"/>
        <v>563</v>
      </c>
      <c r="C679" s="38" t="s">
        <v>622</v>
      </c>
      <c r="D679" s="39">
        <v>75</v>
      </c>
      <c r="E679" s="40">
        <v>10</v>
      </c>
      <c r="F679" s="41">
        <f t="shared" si="126"/>
        <v>7.5</v>
      </c>
      <c r="G679" s="42">
        <v>131.239</v>
      </c>
      <c r="H679" s="42">
        <v>280.642</v>
      </c>
      <c r="I679" s="42">
        <v>229.823</v>
      </c>
      <c r="J679" s="42">
        <v>5.155</v>
      </c>
      <c r="K679" s="42">
        <v>14.838</v>
      </c>
      <c r="L679" s="43">
        <f t="shared" si="127"/>
        <v>4.455</v>
      </c>
      <c r="M679" s="42">
        <v>10.383</v>
      </c>
      <c r="N679" s="44">
        <v>13</v>
      </c>
      <c r="O679" s="44">
        <v>0</v>
      </c>
      <c r="P679" s="45">
        <f t="shared" si="128"/>
        <v>13</v>
      </c>
      <c r="Q679" s="46">
        <v>596</v>
      </c>
    </row>
    <row r="680" spans="2:17" ht="15.75">
      <c r="B680" s="37">
        <f t="shared" si="129"/>
        <v>564</v>
      </c>
      <c r="C680" s="38" t="s">
        <v>623</v>
      </c>
      <c r="D680" s="39">
        <v>884.724</v>
      </c>
      <c r="E680" s="40">
        <v>5</v>
      </c>
      <c r="F680" s="41">
        <f t="shared" si="126"/>
        <v>176.94480000000001</v>
      </c>
      <c r="G680" s="42">
        <v>257.953</v>
      </c>
      <c r="H680" s="42">
        <v>1419.2673</v>
      </c>
      <c r="I680" s="42">
        <v>566.4218</v>
      </c>
      <c r="J680" s="42">
        <v>53.1959</v>
      </c>
      <c r="K680" s="42">
        <v>-276.697</v>
      </c>
      <c r="L680" s="43">
        <f t="shared" si="127"/>
        <v>2.8419999999999845</v>
      </c>
      <c r="M680" s="42">
        <v>-279.539</v>
      </c>
      <c r="N680" s="44">
        <v>0</v>
      </c>
      <c r="O680" s="44">
        <v>0</v>
      </c>
      <c r="P680" s="45">
        <f t="shared" si="128"/>
        <v>0</v>
      </c>
      <c r="Q680" s="46">
        <v>3646</v>
      </c>
    </row>
    <row r="681" spans="2:17" ht="15.75">
      <c r="B681" s="37">
        <f t="shared" si="129"/>
        <v>565</v>
      </c>
      <c r="C681" s="38" t="s">
        <v>624</v>
      </c>
      <c r="D681" s="39">
        <v>315.67</v>
      </c>
      <c r="E681" s="40">
        <v>5</v>
      </c>
      <c r="F681" s="41">
        <f t="shared" si="126"/>
        <v>63.134</v>
      </c>
      <c r="G681" s="42">
        <v>61.0427</v>
      </c>
      <c r="H681" s="42">
        <v>292.3993</v>
      </c>
      <c r="I681" s="42">
        <v>336.4082</v>
      </c>
      <c r="J681" s="42">
        <v>7.0878</v>
      </c>
      <c r="K681" s="42">
        <v>-38.171</v>
      </c>
      <c r="L681" s="43">
        <f t="shared" si="127"/>
        <v>1.7580000000000027</v>
      </c>
      <c r="M681" s="42">
        <v>-39.929</v>
      </c>
      <c r="N681" s="44">
        <v>0</v>
      </c>
      <c r="O681" s="44">
        <v>0</v>
      </c>
      <c r="P681" s="45">
        <f t="shared" si="128"/>
        <v>0</v>
      </c>
      <c r="Q681" s="46">
        <v>2436</v>
      </c>
    </row>
    <row r="682" spans="2:17" ht="15.75">
      <c r="B682" s="37">
        <f t="shared" si="129"/>
        <v>566</v>
      </c>
      <c r="C682" s="38" t="s">
        <v>625</v>
      </c>
      <c r="D682" s="39">
        <v>32.186</v>
      </c>
      <c r="E682" s="40">
        <v>10</v>
      </c>
      <c r="F682" s="41">
        <f t="shared" si="126"/>
        <v>3.2186</v>
      </c>
      <c r="G682" s="42">
        <v>138.67</v>
      </c>
      <c r="H682" s="42">
        <v>287.082</v>
      </c>
      <c r="I682" s="42">
        <v>439.231</v>
      </c>
      <c r="J682" s="42">
        <v>5.398</v>
      </c>
      <c r="K682" s="42">
        <v>29.342</v>
      </c>
      <c r="L682" s="43">
        <f t="shared" si="127"/>
        <v>5.884999999999998</v>
      </c>
      <c r="M682" s="42">
        <v>23.457</v>
      </c>
      <c r="N682" s="44">
        <v>30</v>
      </c>
      <c r="O682" s="44">
        <v>10</v>
      </c>
      <c r="P682" s="45">
        <f t="shared" si="128"/>
        <v>40</v>
      </c>
      <c r="Q682" s="46">
        <v>270</v>
      </c>
    </row>
    <row r="683" spans="2:17" ht="15.75">
      <c r="B683" s="37">
        <f t="shared" si="129"/>
        <v>567</v>
      </c>
      <c r="C683" s="38" t="s">
        <v>626</v>
      </c>
      <c r="D683" s="39">
        <v>15142.072</v>
      </c>
      <c r="E683" s="40">
        <v>10</v>
      </c>
      <c r="F683" s="41">
        <f t="shared" si="126"/>
        <v>1514.2072</v>
      </c>
      <c r="G683" s="42">
        <v>6436.804</v>
      </c>
      <c r="H683" s="42">
        <v>17426.578</v>
      </c>
      <c r="I683" s="42">
        <v>25951.929</v>
      </c>
      <c r="J683" s="42">
        <v>979.17</v>
      </c>
      <c r="K683" s="42">
        <v>1415.845</v>
      </c>
      <c r="L683" s="43">
        <f t="shared" si="127"/>
        <v>366.693</v>
      </c>
      <c r="M683" s="42">
        <v>1049.152</v>
      </c>
      <c r="N683" s="44">
        <v>5</v>
      </c>
      <c r="O683" s="44">
        <v>0</v>
      </c>
      <c r="P683" s="45">
        <f t="shared" si="128"/>
        <v>5</v>
      </c>
      <c r="Q683" s="46">
        <v>25467</v>
      </c>
    </row>
    <row r="684" spans="2:17" ht="15.75">
      <c r="B684" s="37">
        <f t="shared" si="129"/>
        <v>568</v>
      </c>
      <c r="C684" s="38" t="s">
        <v>627</v>
      </c>
      <c r="D684" s="39">
        <v>49.86</v>
      </c>
      <c r="E684" s="40">
        <v>10</v>
      </c>
      <c r="F684" s="41">
        <f t="shared" si="126"/>
        <v>4.986</v>
      </c>
      <c r="G684" s="42"/>
      <c r="H684" s="42"/>
      <c r="I684" s="42"/>
      <c r="J684" s="42"/>
      <c r="K684" s="42">
        <v>-36.384</v>
      </c>
      <c r="L684" s="43">
        <f t="shared" si="127"/>
        <v>0.06300000000000239</v>
      </c>
      <c r="M684" s="42">
        <v>-36.447</v>
      </c>
      <c r="N684" s="44">
        <v>0</v>
      </c>
      <c r="O684" s="44">
        <v>0</v>
      </c>
      <c r="P684" s="45">
        <f t="shared" si="128"/>
        <v>0</v>
      </c>
      <c r="Q684" s="46"/>
    </row>
    <row r="685" spans="2:17" ht="15.75">
      <c r="B685" s="37">
        <f t="shared" si="129"/>
        <v>569</v>
      </c>
      <c r="C685" s="38" t="s">
        <v>628</v>
      </c>
      <c r="D685" s="39">
        <v>60</v>
      </c>
      <c r="E685" s="40">
        <v>10</v>
      </c>
      <c r="F685" s="41">
        <f t="shared" si="126"/>
        <v>6</v>
      </c>
      <c r="G685" s="42">
        <v>86.9646</v>
      </c>
      <c r="H685" s="42">
        <v>154.3394</v>
      </c>
      <c r="I685" s="42">
        <v>90.9234</v>
      </c>
      <c r="J685" s="42">
        <v>5.7079</v>
      </c>
      <c r="K685" s="42">
        <v>-1.0839</v>
      </c>
      <c r="L685" s="43">
        <f t="shared" si="127"/>
        <v>0.45699999999999985</v>
      </c>
      <c r="M685" s="42">
        <v>-1.5409</v>
      </c>
      <c r="N685" s="44">
        <v>0</v>
      </c>
      <c r="O685" s="44">
        <v>0</v>
      </c>
      <c r="P685" s="45">
        <f t="shared" si="128"/>
        <v>0</v>
      </c>
      <c r="Q685" s="46">
        <v>3074</v>
      </c>
    </row>
    <row r="686" spans="2:17" ht="15.75">
      <c r="B686" s="37">
        <f t="shared" si="129"/>
        <v>570</v>
      </c>
      <c r="C686" s="38" t="s">
        <v>629</v>
      </c>
      <c r="D686" s="39">
        <v>120</v>
      </c>
      <c r="E686" s="40">
        <v>10</v>
      </c>
      <c r="F686" s="41">
        <f t="shared" si="126"/>
        <v>12</v>
      </c>
      <c r="G686" s="42"/>
      <c r="H686" s="42"/>
      <c r="I686" s="42"/>
      <c r="J686" s="42"/>
      <c r="K686" s="42">
        <v>34.089</v>
      </c>
      <c r="L686" s="43">
        <f t="shared" si="127"/>
        <v>0.06099999999999994</v>
      </c>
      <c r="M686" s="42">
        <v>34.028</v>
      </c>
      <c r="N686" s="44">
        <v>0</v>
      </c>
      <c r="O686" s="44">
        <v>0</v>
      </c>
      <c r="P686" s="45">
        <f t="shared" si="128"/>
        <v>0</v>
      </c>
      <c r="Q686" s="46"/>
    </row>
    <row r="687" spans="2:17" ht="15.75">
      <c r="B687" s="37">
        <f t="shared" si="129"/>
        <v>571</v>
      </c>
      <c r="C687" s="38" t="s">
        <v>630</v>
      </c>
      <c r="D687" s="39">
        <v>74.804</v>
      </c>
      <c r="E687" s="40">
        <v>10</v>
      </c>
      <c r="F687" s="41">
        <f t="shared" si="126"/>
        <v>7.4804</v>
      </c>
      <c r="G687" s="42"/>
      <c r="H687" s="42"/>
      <c r="I687" s="42"/>
      <c r="J687" s="42"/>
      <c r="K687" s="42"/>
      <c r="L687" s="43">
        <f t="shared" si="127"/>
        <v>0</v>
      </c>
      <c r="M687" s="42"/>
      <c r="N687" s="44"/>
      <c r="O687" s="44"/>
      <c r="P687" s="45">
        <f t="shared" si="128"/>
        <v>0</v>
      </c>
      <c r="Q687" s="46"/>
    </row>
    <row r="688" spans="2:17" ht="15.75">
      <c r="B688" s="37">
        <f t="shared" si="129"/>
        <v>572</v>
      </c>
      <c r="C688" s="38" t="s">
        <v>631</v>
      </c>
      <c r="D688" s="39">
        <v>185.5359</v>
      </c>
      <c r="E688" s="40">
        <v>10</v>
      </c>
      <c r="F688" s="41">
        <f t="shared" si="126"/>
        <v>18.55359</v>
      </c>
      <c r="G688" s="42">
        <v>1473.1797</v>
      </c>
      <c r="H688" s="42">
        <v>3622.2086</v>
      </c>
      <c r="I688" s="42">
        <v>3942.3907</v>
      </c>
      <c r="J688" s="42">
        <v>129.3736</v>
      </c>
      <c r="K688" s="42">
        <v>437.6373</v>
      </c>
      <c r="L688" s="43">
        <f t="shared" si="127"/>
        <v>141.5381</v>
      </c>
      <c r="M688" s="42">
        <v>296.0992</v>
      </c>
      <c r="N688" s="44">
        <v>70</v>
      </c>
      <c r="O688" s="44">
        <v>0</v>
      </c>
      <c r="P688" s="45">
        <f t="shared" si="128"/>
        <v>70</v>
      </c>
      <c r="Q688" s="46">
        <v>1916</v>
      </c>
    </row>
    <row r="689" spans="2:17" ht="15.75">
      <c r="B689" s="37">
        <f t="shared" si="129"/>
        <v>573</v>
      </c>
      <c r="C689" s="38" t="s">
        <v>632</v>
      </c>
      <c r="D689" s="39">
        <v>75</v>
      </c>
      <c r="E689" s="40">
        <v>10</v>
      </c>
      <c r="F689" s="41">
        <f t="shared" si="126"/>
        <v>7.5</v>
      </c>
      <c r="G689" s="42"/>
      <c r="H689" s="42"/>
      <c r="I689" s="42"/>
      <c r="J689" s="42"/>
      <c r="K689" s="42">
        <v>40.213</v>
      </c>
      <c r="L689" s="43">
        <f t="shared" si="127"/>
        <v>16.37</v>
      </c>
      <c r="M689" s="42">
        <v>23.843</v>
      </c>
      <c r="N689" s="44">
        <v>15</v>
      </c>
      <c r="O689" s="44">
        <v>20</v>
      </c>
      <c r="P689" s="45">
        <f t="shared" si="128"/>
        <v>35</v>
      </c>
      <c r="Q689" s="46"/>
    </row>
    <row r="690" spans="2:17" ht="15.75">
      <c r="B690" s="55">
        <f>COUNT(B667:B689)</f>
        <v>23</v>
      </c>
      <c r="C690" s="56"/>
      <c r="D690" s="56">
        <f>SUBTOTAL(9,D667:D689)</f>
        <v>19667.7043</v>
      </c>
      <c r="E690" s="38"/>
      <c r="F690" s="57">
        <f aca="true" t="shared" si="130" ref="F690:M690">SUBTOTAL(9,F667:F689)</f>
        <v>2096.2460300000002</v>
      </c>
      <c r="G690" s="56">
        <f t="shared" si="130"/>
        <v>22522.2146</v>
      </c>
      <c r="H690" s="56">
        <f t="shared" si="130"/>
        <v>50227.449609999996</v>
      </c>
      <c r="I690" s="56">
        <f t="shared" si="130"/>
        <v>66066.4632</v>
      </c>
      <c r="J690" s="56">
        <f t="shared" si="130"/>
        <v>1549.4008000000003</v>
      </c>
      <c r="K690" s="56">
        <f t="shared" si="130"/>
        <v>5134.025640000001</v>
      </c>
      <c r="L690" s="57">
        <f t="shared" si="130"/>
        <v>535.5441000000003</v>
      </c>
      <c r="M690" s="56">
        <f t="shared" si="130"/>
        <v>4598.481539999999</v>
      </c>
      <c r="N690" s="44"/>
      <c r="O690" s="44"/>
      <c r="P690" s="45"/>
      <c r="Q690" s="46">
        <f>SUM(Q667:Q689)</f>
        <v>59378</v>
      </c>
    </row>
    <row r="691" spans="2:17" ht="15.75">
      <c r="B691" s="59"/>
      <c r="C691" s="60"/>
      <c r="D691" s="61"/>
      <c r="E691" s="62"/>
      <c r="F691" s="63"/>
      <c r="G691" s="71"/>
      <c r="H691" s="71"/>
      <c r="I691" s="72"/>
      <c r="J691" s="71"/>
      <c r="K691" s="72"/>
      <c r="L691" s="77"/>
      <c r="M691" s="72"/>
      <c r="N691" s="75"/>
      <c r="O691" s="75"/>
      <c r="P691" s="76"/>
      <c r="Q691" s="78"/>
    </row>
    <row r="692" spans="2:17" ht="18">
      <c r="B692" s="59"/>
      <c r="C692" s="70" t="s">
        <v>633</v>
      </c>
      <c r="D692" s="61"/>
      <c r="E692" s="62"/>
      <c r="F692" s="63"/>
      <c r="G692" s="71"/>
      <c r="H692" s="71"/>
      <c r="I692" s="72"/>
      <c r="J692" s="71"/>
      <c r="K692" s="72"/>
      <c r="L692" s="77"/>
      <c r="M692" s="72"/>
      <c r="N692" s="75"/>
      <c r="O692" s="75"/>
      <c r="P692" s="76"/>
      <c r="Q692" s="78"/>
    </row>
    <row r="693" spans="2:17" ht="15.75">
      <c r="B693" s="59"/>
      <c r="C693" s="60"/>
      <c r="D693" s="61"/>
      <c r="E693" s="62"/>
      <c r="F693" s="63"/>
      <c r="G693" s="71"/>
      <c r="H693" s="71"/>
      <c r="I693" s="72"/>
      <c r="J693" s="71"/>
      <c r="K693" s="72"/>
      <c r="L693" s="77"/>
      <c r="M693" s="72"/>
      <c r="N693" s="75"/>
      <c r="O693" s="75"/>
      <c r="P693" s="76"/>
      <c r="Q693" s="78"/>
    </row>
    <row r="694" spans="2:17" ht="15.75">
      <c r="B694" s="37">
        <f>+B689+1</f>
        <v>574</v>
      </c>
      <c r="C694" s="38" t="s">
        <v>634</v>
      </c>
      <c r="D694" s="39">
        <v>31</v>
      </c>
      <c r="E694" s="40">
        <v>10</v>
      </c>
      <c r="F694" s="41">
        <f aca="true" t="shared" si="131" ref="F694:F705">+D694/E694</f>
        <v>3.1</v>
      </c>
      <c r="G694" s="42"/>
      <c r="H694" s="42"/>
      <c r="I694" s="42"/>
      <c r="J694" s="42"/>
      <c r="K694" s="42"/>
      <c r="L694" s="43">
        <f aca="true" t="shared" si="132" ref="L694:L705">+K694-M694</f>
        <v>0</v>
      </c>
      <c r="M694" s="42"/>
      <c r="N694" s="44"/>
      <c r="O694" s="44"/>
      <c r="P694" s="45">
        <f aca="true" t="shared" si="133" ref="P694:P705">SUM(N694:O694)</f>
        <v>0</v>
      </c>
      <c r="Q694" s="46"/>
    </row>
    <row r="695" spans="2:17" ht="15.75">
      <c r="B695" s="37">
        <f aca="true" t="shared" si="134" ref="B695:B705">+B694+1</f>
        <v>575</v>
      </c>
      <c r="C695" s="38" t="s">
        <v>635</v>
      </c>
      <c r="D695" s="39">
        <v>30</v>
      </c>
      <c r="E695" s="40">
        <v>5</v>
      </c>
      <c r="F695" s="41">
        <f t="shared" si="131"/>
        <v>6</v>
      </c>
      <c r="G695" s="42">
        <v>-14.978</v>
      </c>
      <c r="H695" s="42">
        <v>13.537</v>
      </c>
      <c r="I695" s="42"/>
      <c r="J695" s="42">
        <v>0.112</v>
      </c>
      <c r="K695" s="42">
        <v>-0.265</v>
      </c>
      <c r="L695" s="43">
        <f t="shared" si="132"/>
        <v>0.008000000000000007</v>
      </c>
      <c r="M695" s="42">
        <v>-0.273</v>
      </c>
      <c r="N695" s="44">
        <v>0</v>
      </c>
      <c r="O695" s="44">
        <v>0</v>
      </c>
      <c r="P695" s="45">
        <f t="shared" si="133"/>
        <v>0</v>
      </c>
      <c r="Q695" s="46">
        <v>1171</v>
      </c>
    </row>
    <row r="696" spans="2:17" ht="15.75">
      <c r="B696" s="37">
        <f t="shared" si="134"/>
        <v>576</v>
      </c>
      <c r="C696" s="38" t="s">
        <v>636</v>
      </c>
      <c r="D696" s="39">
        <v>30</v>
      </c>
      <c r="E696" s="40">
        <v>10</v>
      </c>
      <c r="F696" s="41">
        <f t="shared" si="131"/>
        <v>3</v>
      </c>
      <c r="G696" s="42">
        <v>-12.406</v>
      </c>
      <c r="H696" s="42">
        <v>298.55</v>
      </c>
      <c r="I696" s="42">
        <v>0</v>
      </c>
      <c r="J696" s="42">
        <v>3.7575</v>
      </c>
      <c r="K696" s="42">
        <v>-6.206</v>
      </c>
      <c r="L696" s="43">
        <f t="shared" si="132"/>
        <v>0</v>
      </c>
      <c r="M696" s="42">
        <v>-6.206</v>
      </c>
      <c r="N696" s="44">
        <v>0</v>
      </c>
      <c r="O696" s="44">
        <v>0</v>
      </c>
      <c r="P696" s="45">
        <f t="shared" si="133"/>
        <v>0</v>
      </c>
      <c r="Q696" s="46">
        <v>1089</v>
      </c>
    </row>
    <row r="697" spans="2:17" ht="15.75">
      <c r="B697" s="55">
        <f t="shared" si="134"/>
        <v>577</v>
      </c>
      <c r="C697" s="38" t="s">
        <v>637</v>
      </c>
      <c r="D697" s="39">
        <v>321.288</v>
      </c>
      <c r="E697" s="40">
        <v>10</v>
      </c>
      <c r="F697" s="41">
        <f t="shared" si="131"/>
        <v>32.1288</v>
      </c>
      <c r="G697" s="42">
        <v>1476.581</v>
      </c>
      <c r="H697" s="42">
        <v>2844.293</v>
      </c>
      <c r="I697" s="42">
        <v>3009.778</v>
      </c>
      <c r="J697" s="42">
        <v>22.016</v>
      </c>
      <c r="K697" s="42">
        <v>376.472</v>
      </c>
      <c r="L697" s="43">
        <f t="shared" si="132"/>
        <v>139.16299999999998</v>
      </c>
      <c r="M697" s="42">
        <v>237.309</v>
      </c>
      <c r="N697" s="44">
        <v>45</v>
      </c>
      <c r="O697" s="44">
        <v>0</v>
      </c>
      <c r="P697" s="45">
        <f t="shared" si="133"/>
        <v>45</v>
      </c>
      <c r="Q697" s="46">
        <v>672</v>
      </c>
    </row>
    <row r="698" spans="2:17" ht="15.75">
      <c r="B698" s="55">
        <f t="shared" si="134"/>
        <v>578</v>
      </c>
      <c r="C698" s="38" t="s">
        <v>638</v>
      </c>
      <c r="D698" s="39">
        <v>40.96</v>
      </c>
      <c r="E698" s="40">
        <v>10</v>
      </c>
      <c r="F698" s="41">
        <f t="shared" si="131"/>
        <v>4.096</v>
      </c>
      <c r="G698" s="42">
        <v>296.913</v>
      </c>
      <c r="H698" s="42">
        <v>587.783</v>
      </c>
      <c r="I698" s="42">
        <v>713.869</v>
      </c>
      <c r="J698" s="42">
        <v>1.171</v>
      </c>
      <c r="K698" s="42">
        <v>47.838</v>
      </c>
      <c r="L698" s="43">
        <f t="shared" si="132"/>
        <v>15.133000000000003</v>
      </c>
      <c r="M698" s="42">
        <v>32.705</v>
      </c>
      <c r="N698" s="44">
        <v>40</v>
      </c>
      <c r="O698" s="44">
        <v>20</v>
      </c>
      <c r="P698" s="45">
        <f t="shared" si="133"/>
        <v>60</v>
      </c>
      <c r="Q698" s="46">
        <v>697</v>
      </c>
    </row>
    <row r="699" spans="2:17" ht="15.75">
      <c r="B699" s="55">
        <f t="shared" si="134"/>
        <v>579</v>
      </c>
      <c r="C699" s="38" t="s">
        <v>639</v>
      </c>
      <c r="D699" s="39">
        <v>118.265</v>
      </c>
      <c r="E699" s="40">
        <v>10</v>
      </c>
      <c r="F699" s="41">
        <f t="shared" si="131"/>
        <v>11.8265</v>
      </c>
      <c r="G699" s="42">
        <v>135.3286</v>
      </c>
      <c r="H699" s="42">
        <v>1074.915</v>
      </c>
      <c r="I699" s="42">
        <v>828.523</v>
      </c>
      <c r="J699" s="42">
        <v>13.8631</v>
      </c>
      <c r="K699" s="42">
        <v>71.786</v>
      </c>
      <c r="L699" s="43">
        <f t="shared" si="132"/>
        <v>2.4399999999999977</v>
      </c>
      <c r="M699" s="42">
        <v>69.346</v>
      </c>
      <c r="N699" s="44">
        <v>0</v>
      </c>
      <c r="O699" s="44">
        <v>0</v>
      </c>
      <c r="P699" s="45">
        <f t="shared" si="133"/>
        <v>0</v>
      </c>
      <c r="Q699" s="46">
        <v>1718</v>
      </c>
    </row>
    <row r="700" spans="2:17" ht="15.75">
      <c r="B700" s="55">
        <f t="shared" si="134"/>
        <v>580</v>
      </c>
      <c r="C700" s="38" t="s">
        <v>640</v>
      </c>
      <c r="D700" s="39">
        <v>40</v>
      </c>
      <c r="E700" s="40">
        <v>10</v>
      </c>
      <c r="F700" s="41">
        <f t="shared" si="131"/>
        <v>4</v>
      </c>
      <c r="G700" s="42">
        <v>43.7108</v>
      </c>
      <c r="H700" s="42">
        <v>61.3284</v>
      </c>
      <c r="I700" s="42">
        <v>87.1923</v>
      </c>
      <c r="J700" s="42">
        <v>0.4855</v>
      </c>
      <c r="K700" s="42">
        <v>3.127</v>
      </c>
      <c r="L700" s="43">
        <f t="shared" si="132"/>
        <v>-0.7720000000000002</v>
      </c>
      <c r="M700" s="42">
        <v>3.899</v>
      </c>
      <c r="N700" s="44">
        <v>7.5</v>
      </c>
      <c r="O700" s="44">
        <v>0</v>
      </c>
      <c r="P700" s="45">
        <f t="shared" si="133"/>
        <v>7.5</v>
      </c>
      <c r="Q700" s="46">
        <v>96</v>
      </c>
    </row>
    <row r="701" spans="2:17" ht="15.75">
      <c r="B701" s="55">
        <f t="shared" si="134"/>
        <v>581</v>
      </c>
      <c r="C701" s="38" t="s">
        <v>641</v>
      </c>
      <c r="D701" s="39">
        <v>27.495</v>
      </c>
      <c r="E701" s="40">
        <v>10</v>
      </c>
      <c r="F701" s="41">
        <f t="shared" si="131"/>
        <v>2.7495000000000003</v>
      </c>
      <c r="G701" s="42">
        <v>101.7095</v>
      </c>
      <c r="H701" s="42">
        <v>484.378</v>
      </c>
      <c r="I701" s="42">
        <v>457.4891</v>
      </c>
      <c r="J701" s="42">
        <v>11.1863</v>
      </c>
      <c r="K701" s="42">
        <v>31.007</v>
      </c>
      <c r="L701" s="43">
        <f t="shared" si="132"/>
        <v>10.911000000000001</v>
      </c>
      <c r="M701" s="42">
        <v>20.096</v>
      </c>
      <c r="N701" s="44">
        <v>35</v>
      </c>
      <c r="O701" s="44">
        <v>0</v>
      </c>
      <c r="P701" s="45">
        <f t="shared" si="133"/>
        <v>35</v>
      </c>
      <c r="Q701" s="46">
        <v>302</v>
      </c>
    </row>
    <row r="702" spans="2:17" ht="15.75">
      <c r="B702" s="55">
        <f t="shared" si="134"/>
        <v>582</v>
      </c>
      <c r="C702" s="38" t="s">
        <v>642</v>
      </c>
      <c r="D702" s="39">
        <v>698.795</v>
      </c>
      <c r="E702" s="40">
        <v>10</v>
      </c>
      <c r="F702" s="41">
        <f t="shared" si="131"/>
        <v>69.8795</v>
      </c>
      <c r="G702" s="42">
        <v>7736.255</v>
      </c>
      <c r="H702" s="42">
        <v>11620.404</v>
      </c>
      <c r="I702" s="42">
        <v>7098.765</v>
      </c>
      <c r="J702" s="42">
        <v>185.529</v>
      </c>
      <c r="K702" s="42">
        <v>1329.925</v>
      </c>
      <c r="L702" s="43">
        <f t="shared" si="132"/>
        <v>314.5609999999999</v>
      </c>
      <c r="M702" s="42">
        <v>1015.364</v>
      </c>
      <c r="N702" s="44">
        <v>60</v>
      </c>
      <c r="O702" s="44">
        <v>0</v>
      </c>
      <c r="P702" s="45">
        <f t="shared" si="133"/>
        <v>60</v>
      </c>
      <c r="Q702" s="46">
        <v>3603</v>
      </c>
    </row>
    <row r="703" spans="2:17" ht="15.75">
      <c r="B703" s="55">
        <f t="shared" si="134"/>
        <v>583</v>
      </c>
      <c r="C703" s="38" t="s">
        <v>643</v>
      </c>
      <c r="D703" s="39">
        <v>25</v>
      </c>
      <c r="E703" s="40">
        <v>10</v>
      </c>
      <c r="F703" s="41">
        <f t="shared" si="131"/>
        <v>2.5</v>
      </c>
      <c r="G703" s="42">
        <v>85.3211</v>
      </c>
      <c r="H703" s="42">
        <v>271.8601</v>
      </c>
      <c r="I703" s="42">
        <v>150.6353</v>
      </c>
      <c r="J703" s="42">
        <v>0.491</v>
      </c>
      <c r="K703" s="42">
        <v>35.6776</v>
      </c>
      <c r="L703" s="43">
        <f t="shared" si="132"/>
        <v>11.4726</v>
      </c>
      <c r="M703" s="42">
        <v>24.205</v>
      </c>
      <c r="N703" s="44">
        <v>60</v>
      </c>
      <c r="O703" s="44">
        <v>0</v>
      </c>
      <c r="P703" s="45">
        <f t="shared" si="133"/>
        <v>60</v>
      </c>
      <c r="Q703" s="46">
        <v>616</v>
      </c>
    </row>
    <row r="704" spans="2:17" ht="15.75">
      <c r="B704" s="55">
        <f t="shared" si="134"/>
        <v>584</v>
      </c>
      <c r="C704" s="38" t="s">
        <v>644</v>
      </c>
      <c r="D704" s="39">
        <v>68.993</v>
      </c>
      <c r="E704" s="40">
        <v>5</v>
      </c>
      <c r="F704" s="41">
        <f t="shared" si="131"/>
        <v>13.798599999999999</v>
      </c>
      <c r="G704" s="42">
        <v>519.061</v>
      </c>
      <c r="H704" s="42">
        <v>649.37</v>
      </c>
      <c r="I704" s="42">
        <v>917.33</v>
      </c>
      <c r="J704" s="42">
        <v>4.296</v>
      </c>
      <c r="K704" s="42">
        <v>76.91</v>
      </c>
      <c r="L704" s="43">
        <f t="shared" si="132"/>
        <v>17.480999999999995</v>
      </c>
      <c r="M704" s="42">
        <v>59.429</v>
      </c>
      <c r="N704" s="44">
        <v>20</v>
      </c>
      <c r="O704" s="44">
        <v>0</v>
      </c>
      <c r="P704" s="45">
        <f t="shared" si="133"/>
        <v>20</v>
      </c>
      <c r="Q704" s="46">
        <v>1790</v>
      </c>
    </row>
    <row r="705" spans="2:17" ht="15.75">
      <c r="B705" s="55">
        <f t="shared" si="134"/>
        <v>585</v>
      </c>
      <c r="C705" s="38" t="s">
        <v>645</v>
      </c>
      <c r="D705" s="39">
        <v>219.818</v>
      </c>
      <c r="E705" s="40">
        <v>10</v>
      </c>
      <c r="F705" s="41">
        <f t="shared" si="131"/>
        <v>21.9818</v>
      </c>
      <c r="G705" s="42">
        <v>2011.31</v>
      </c>
      <c r="H705" s="42">
        <v>2191.544</v>
      </c>
      <c r="I705" s="42">
        <v>979.957</v>
      </c>
      <c r="J705" s="42">
        <v>0.107</v>
      </c>
      <c r="K705" s="42">
        <v>430.796</v>
      </c>
      <c r="L705" s="43">
        <f t="shared" si="132"/>
        <v>149.05399999999997</v>
      </c>
      <c r="M705" s="42">
        <v>281.742</v>
      </c>
      <c r="N705" s="44">
        <v>50</v>
      </c>
      <c r="O705" s="44">
        <v>0</v>
      </c>
      <c r="P705" s="45">
        <f t="shared" si="133"/>
        <v>50</v>
      </c>
      <c r="Q705" s="46">
        <v>809</v>
      </c>
    </row>
    <row r="706" spans="2:17" ht="15.75">
      <c r="B706" s="55">
        <f>COUNT(B694:B705)</f>
        <v>12</v>
      </c>
      <c r="C706" s="56"/>
      <c r="D706" s="56">
        <f>SUBTOTAL(9,D694:D705)</f>
        <v>1651.6139999999998</v>
      </c>
      <c r="E706" s="38"/>
      <c r="F706" s="57">
        <f aca="true" t="shared" si="135" ref="F706:M706">SUBTOTAL(9,F694:F705)</f>
        <v>175.06069999999997</v>
      </c>
      <c r="G706" s="56">
        <f t="shared" si="135"/>
        <v>12378.805999999999</v>
      </c>
      <c r="H706" s="56">
        <f t="shared" si="135"/>
        <v>20097.9625</v>
      </c>
      <c r="I706" s="56">
        <f t="shared" si="135"/>
        <v>14243.5387</v>
      </c>
      <c r="J706" s="56">
        <f t="shared" si="135"/>
        <v>243.0144</v>
      </c>
      <c r="K706" s="56">
        <f t="shared" si="135"/>
        <v>2397.0676</v>
      </c>
      <c r="L706" s="57">
        <f t="shared" si="135"/>
        <v>659.4515999999999</v>
      </c>
      <c r="M706" s="56">
        <f t="shared" si="135"/>
        <v>1737.616</v>
      </c>
      <c r="N706" s="44"/>
      <c r="O706" s="44"/>
      <c r="P706" s="45"/>
      <c r="Q706" s="46">
        <f>SUM(Q694:Q705)</f>
        <v>12563</v>
      </c>
    </row>
    <row r="707" spans="2:17" ht="15.75">
      <c r="B707" s="59"/>
      <c r="C707" s="60"/>
      <c r="D707" s="61"/>
      <c r="E707" s="62"/>
      <c r="F707" s="63"/>
      <c r="G707" s="71"/>
      <c r="H707" s="71"/>
      <c r="I707" s="72"/>
      <c r="J707" s="71"/>
      <c r="K707" s="72"/>
      <c r="L707" s="77"/>
      <c r="M707" s="72"/>
      <c r="N707" s="75"/>
      <c r="O707" s="75"/>
      <c r="P707" s="76"/>
      <c r="Q707" s="78"/>
    </row>
    <row r="708" spans="2:17" ht="18">
      <c r="B708" s="59"/>
      <c r="C708" s="70" t="s">
        <v>646</v>
      </c>
      <c r="D708" s="61"/>
      <c r="E708" s="62"/>
      <c r="F708" s="63"/>
      <c r="G708" s="71"/>
      <c r="H708" s="71"/>
      <c r="I708" s="72"/>
      <c r="J708" s="71"/>
      <c r="K708" s="72"/>
      <c r="L708" s="77"/>
      <c r="M708" s="72"/>
      <c r="N708" s="75"/>
      <c r="O708" s="75"/>
      <c r="P708" s="76"/>
      <c r="Q708" s="78"/>
    </row>
    <row r="709" spans="2:17" ht="15.75">
      <c r="B709" s="59"/>
      <c r="C709" s="60"/>
      <c r="D709" s="61"/>
      <c r="E709" s="62"/>
      <c r="F709" s="63"/>
      <c r="G709" s="71"/>
      <c r="H709" s="71"/>
      <c r="I709" s="72"/>
      <c r="J709" s="71"/>
      <c r="K709" s="72"/>
      <c r="L709" s="77"/>
      <c r="M709" s="72"/>
      <c r="N709" s="75"/>
      <c r="O709" s="75"/>
      <c r="P709" s="76"/>
      <c r="Q709" s="78"/>
    </row>
    <row r="710" spans="2:17" ht="15.75">
      <c r="B710" s="55">
        <f>+B705+1</f>
        <v>586</v>
      </c>
      <c r="C710" s="38" t="s">
        <v>647</v>
      </c>
      <c r="D710" s="39">
        <v>9.681</v>
      </c>
      <c r="E710" s="40">
        <v>10</v>
      </c>
      <c r="F710" s="41">
        <f aca="true" t="shared" si="136" ref="F710:F722">+D710/E710</f>
        <v>0.9681</v>
      </c>
      <c r="G710" s="42">
        <v>-191.454</v>
      </c>
      <c r="H710" s="42">
        <v>715.133</v>
      </c>
      <c r="I710" s="42">
        <v>2484.169</v>
      </c>
      <c r="J710" s="42">
        <v>31.616</v>
      </c>
      <c r="K710" s="42">
        <v>81.769</v>
      </c>
      <c r="L710" s="43">
        <f aca="true" t="shared" si="137" ref="L710:L722">+K710-M710</f>
        <v>32.828</v>
      </c>
      <c r="M710" s="42">
        <v>48.941</v>
      </c>
      <c r="N710" s="44">
        <v>0</v>
      </c>
      <c r="O710" s="44">
        <v>0</v>
      </c>
      <c r="P710" s="45">
        <f aca="true" t="shared" si="138" ref="P710:P722">SUM(N710:O710)</f>
        <v>0</v>
      </c>
      <c r="Q710" s="46">
        <v>280</v>
      </c>
    </row>
    <row r="711" spans="2:17" ht="15.75">
      <c r="B711" s="55">
        <f aca="true" t="shared" si="139" ref="B711:B722">+B710+1</f>
        <v>587</v>
      </c>
      <c r="C711" s="38" t="s">
        <v>648</v>
      </c>
      <c r="D711" s="39">
        <v>10</v>
      </c>
      <c r="E711" s="40">
        <v>10</v>
      </c>
      <c r="F711" s="41">
        <f t="shared" si="136"/>
        <v>1</v>
      </c>
      <c r="G711" s="42"/>
      <c r="H711" s="42"/>
      <c r="I711" s="42"/>
      <c r="J711" s="42"/>
      <c r="K711" s="42"/>
      <c r="L711" s="43">
        <f t="shared" si="137"/>
        <v>0</v>
      </c>
      <c r="M711" s="42"/>
      <c r="N711" s="44"/>
      <c r="O711" s="44"/>
      <c r="P711" s="45">
        <f t="shared" si="138"/>
        <v>0</v>
      </c>
      <c r="Q711" s="46"/>
    </row>
    <row r="712" spans="2:17" ht="15.75">
      <c r="B712" s="55">
        <f t="shared" si="139"/>
        <v>588</v>
      </c>
      <c r="C712" s="38" t="s">
        <v>649</v>
      </c>
      <c r="D712" s="39">
        <v>20</v>
      </c>
      <c r="E712" s="40">
        <v>10</v>
      </c>
      <c r="F712" s="41">
        <f t="shared" si="136"/>
        <v>2</v>
      </c>
      <c r="G712" s="42"/>
      <c r="H712" s="42"/>
      <c r="I712" s="42"/>
      <c r="J712" s="42"/>
      <c r="K712" s="42"/>
      <c r="L712" s="43">
        <f t="shared" si="137"/>
        <v>0</v>
      </c>
      <c r="M712" s="42"/>
      <c r="N712" s="44"/>
      <c r="O712" s="44"/>
      <c r="P712" s="45">
        <f t="shared" si="138"/>
        <v>0</v>
      </c>
      <c r="Q712" s="46"/>
    </row>
    <row r="713" spans="2:17" ht="15.75">
      <c r="B713" s="55">
        <f t="shared" si="139"/>
        <v>589</v>
      </c>
      <c r="C713" s="38" t="s">
        <v>650</v>
      </c>
      <c r="D713" s="39">
        <v>90</v>
      </c>
      <c r="E713" s="40">
        <v>10</v>
      </c>
      <c r="F713" s="41">
        <f t="shared" si="136"/>
        <v>9</v>
      </c>
      <c r="G713" s="42">
        <v>-48.727</v>
      </c>
      <c r="H713" s="42">
        <v>173.307</v>
      </c>
      <c r="I713" s="42">
        <v>18.756</v>
      </c>
      <c r="J713" s="42">
        <v>3.803</v>
      </c>
      <c r="K713" s="42">
        <v>112.322</v>
      </c>
      <c r="L713" s="43">
        <f t="shared" si="137"/>
        <v>0.0940000000000083</v>
      </c>
      <c r="M713" s="42">
        <v>112.228</v>
      </c>
      <c r="N713" s="44">
        <v>0</v>
      </c>
      <c r="O713" s="44">
        <v>0</v>
      </c>
      <c r="P713" s="45">
        <f t="shared" si="138"/>
        <v>0</v>
      </c>
      <c r="Q713" s="46">
        <v>930</v>
      </c>
    </row>
    <row r="714" spans="2:17" ht="15.75">
      <c r="B714" s="55">
        <f t="shared" si="139"/>
        <v>590</v>
      </c>
      <c r="C714" s="38" t="s">
        <v>651</v>
      </c>
      <c r="D714" s="39">
        <v>80</v>
      </c>
      <c r="E714" s="40">
        <v>10</v>
      </c>
      <c r="F714" s="41">
        <f t="shared" si="136"/>
        <v>8</v>
      </c>
      <c r="G714" s="42">
        <v>187.692</v>
      </c>
      <c r="H714" s="42">
        <v>323.7405</v>
      </c>
      <c r="I714" s="42">
        <v>396.3734</v>
      </c>
      <c r="J714" s="42">
        <v>7.9072</v>
      </c>
      <c r="K714" s="42">
        <v>-20.8273</v>
      </c>
      <c r="L714" s="43">
        <f t="shared" si="137"/>
        <v>2.0822000000000003</v>
      </c>
      <c r="M714" s="42">
        <v>-22.9095</v>
      </c>
      <c r="N714" s="44">
        <v>0</v>
      </c>
      <c r="O714" s="44">
        <v>0</v>
      </c>
      <c r="P714" s="45">
        <f t="shared" si="138"/>
        <v>0</v>
      </c>
      <c r="Q714" s="46">
        <v>935</v>
      </c>
    </row>
    <row r="715" spans="2:17" ht="15.75">
      <c r="B715" s="55">
        <f t="shared" si="139"/>
        <v>591</v>
      </c>
      <c r="C715" s="38" t="s">
        <v>652</v>
      </c>
      <c r="D715" s="39">
        <v>5.683</v>
      </c>
      <c r="E715" s="40">
        <v>10</v>
      </c>
      <c r="F715" s="41">
        <f t="shared" si="136"/>
        <v>0.5683</v>
      </c>
      <c r="G715" s="42">
        <v>-825.758</v>
      </c>
      <c r="H715" s="42">
        <v>4.214</v>
      </c>
      <c r="I715" s="42">
        <v>0</v>
      </c>
      <c r="J715" s="42">
        <v>0</v>
      </c>
      <c r="K715" s="42">
        <v>-1.125</v>
      </c>
      <c r="L715" s="43">
        <f t="shared" si="137"/>
        <v>0</v>
      </c>
      <c r="M715" s="42">
        <v>-1.125</v>
      </c>
      <c r="N715" s="44">
        <v>0</v>
      </c>
      <c r="O715" s="44">
        <v>0</v>
      </c>
      <c r="P715" s="45">
        <f t="shared" si="138"/>
        <v>0</v>
      </c>
      <c r="Q715" s="46">
        <v>804</v>
      </c>
    </row>
    <row r="716" spans="2:17" ht="15.75">
      <c r="B716" s="55">
        <f t="shared" si="139"/>
        <v>592</v>
      </c>
      <c r="C716" s="38" t="s">
        <v>653</v>
      </c>
      <c r="D716" s="39">
        <v>26</v>
      </c>
      <c r="E716" s="40">
        <v>10</v>
      </c>
      <c r="F716" s="41">
        <f t="shared" si="136"/>
        <v>2.6</v>
      </c>
      <c r="G716" s="42">
        <v>-7.974</v>
      </c>
      <c r="H716" s="42">
        <v>61.701</v>
      </c>
      <c r="I716" s="42">
        <v>0</v>
      </c>
      <c r="J716" s="42">
        <v>0</v>
      </c>
      <c r="K716" s="42">
        <v>-3.1107</v>
      </c>
      <c r="L716" s="43">
        <f t="shared" si="137"/>
        <v>0</v>
      </c>
      <c r="M716" s="42">
        <v>-3.1107</v>
      </c>
      <c r="N716" s="44">
        <v>0</v>
      </c>
      <c r="O716" s="44">
        <v>0</v>
      </c>
      <c r="P716" s="45">
        <f t="shared" si="138"/>
        <v>0</v>
      </c>
      <c r="Q716" s="46">
        <v>542</v>
      </c>
    </row>
    <row r="717" spans="2:17" ht="15.75">
      <c r="B717" s="55">
        <f t="shared" si="139"/>
        <v>593</v>
      </c>
      <c r="C717" s="38" t="s">
        <v>654</v>
      </c>
      <c r="D717" s="39">
        <v>22</v>
      </c>
      <c r="E717" s="40">
        <v>10</v>
      </c>
      <c r="F717" s="41">
        <f t="shared" si="136"/>
        <v>2.2</v>
      </c>
      <c r="G717" s="42"/>
      <c r="H717" s="42"/>
      <c r="I717" s="42"/>
      <c r="J717" s="42"/>
      <c r="K717" s="42"/>
      <c r="L717" s="43">
        <f t="shared" si="137"/>
        <v>0</v>
      </c>
      <c r="M717" s="42"/>
      <c r="N717" s="44"/>
      <c r="O717" s="44"/>
      <c r="P717" s="45">
        <f t="shared" si="138"/>
        <v>0</v>
      </c>
      <c r="Q717" s="46"/>
    </row>
    <row r="718" spans="2:17" ht="15.75">
      <c r="B718" s="55">
        <f t="shared" si="139"/>
        <v>594</v>
      </c>
      <c r="C718" s="38" t="s">
        <v>655</v>
      </c>
      <c r="D718" s="39">
        <v>20.419</v>
      </c>
      <c r="E718" s="40">
        <v>10</v>
      </c>
      <c r="F718" s="41">
        <f t="shared" si="136"/>
        <v>2.0419</v>
      </c>
      <c r="G718" s="42">
        <v>-37.2412</v>
      </c>
      <c r="H718" s="42">
        <v>210.4589</v>
      </c>
      <c r="I718" s="42">
        <v>1021.081</v>
      </c>
      <c r="J718" s="42">
        <v>3.9712</v>
      </c>
      <c r="K718" s="42">
        <v>7.4</v>
      </c>
      <c r="L718" s="43">
        <f t="shared" si="137"/>
        <v>25.357999999999997</v>
      </c>
      <c r="M718" s="42">
        <v>-17.958</v>
      </c>
      <c r="N718" s="44">
        <v>0</v>
      </c>
      <c r="O718" s="44">
        <v>0</v>
      </c>
      <c r="P718" s="45">
        <f t="shared" si="138"/>
        <v>0</v>
      </c>
      <c r="Q718" s="46">
        <v>1177</v>
      </c>
    </row>
    <row r="719" spans="2:17" ht="15.75">
      <c r="B719" s="55">
        <f t="shared" si="139"/>
        <v>595</v>
      </c>
      <c r="C719" s="38" t="s">
        <v>656</v>
      </c>
      <c r="D719" s="39">
        <v>56.584</v>
      </c>
      <c r="E719" s="40">
        <v>10</v>
      </c>
      <c r="F719" s="41">
        <f t="shared" si="136"/>
        <v>5.6584</v>
      </c>
      <c r="G719" s="42">
        <v>206.7899</v>
      </c>
      <c r="H719" s="42">
        <v>521.9982</v>
      </c>
      <c r="I719" s="42">
        <v>566.1537</v>
      </c>
      <c r="J719" s="42">
        <v>8.5481</v>
      </c>
      <c r="K719" s="42">
        <v>-7.773</v>
      </c>
      <c r="L719" s="43">
        <f t="shared" si="137"/>
        <v>2.8309999999999995</v>
      </c>
      <c r="M719" s="42">
        <v>-10.604</v>
      </c>
      <c r="N719" s="44">
        <v>0</v>
      </c>
      <c r="O719" s="44">
        <v>0</v>
      </c>
      <c r="P719" s="45">
        <f t="shared" si="138"/>
        <v>0</v>
      </c>
      <c r="Q719" s="46">
        <v>2620</v>
      </c>
    </row>
    <row r="720" spans="2:17" ht="15.75">
      <c r="B720" s="55">
        <f t="shared" si="139"/>
        <v>596</v>
      </c>
      <c r="C720" s="38" t="s">
        <v>657</v>
      </c>
      <c r="D720" s="39">
        <v>9.581</v>
      </c>
      <c r="E720" s="40">
        <v>10</v>
      </c>
      <c r="F720" s="41">
        <f t="shared" si="136"/>
        <v>0.9581</v>
      </c>
      <c r="G720" s="42"/>
      <c r="H720" s="42"/>
      <c r="I720" s="42"/>
      <c r="J720" s="42"/>
      <c r="K720" s="42"/>
      <c r="L720" s="43">
        <f t="shared" si="137"/>
        <v>0</v>
      </c>
      <c r="M720" s="42"/>
      <c r="N720" s="44"/>
      <c r="O720" s="44"/>
      <c r="P720" s="45">
        <f t="shared" si="138"/>
        <v>0</v>
      </c>
      <c r="Q720" s="46"/>
    </row>
    <row r="721" spans="2:17" ht="15.75">
      <c r="B721" s="55">
        <f t="shared" si="139"/>
        <v>597</v>
      </c>
      <c r="C721" s="38" t="s">
        <v>658</v>
      </c>
      <c r="D721" s="39">
        <v>9</v>
      </c>
      <c r="E721" s="40">
        <v>10</v>
      </c>
      <c r="F721" s="41">
        <f t="shared" si="136"/>
        <v>0.9</v>
      </c>
      <c r="G721" s="42"/>
      <c r="H721" s="42"/>
      <c r="I721" s="42"/>
      <c r="J721" s="42"/>
      <c r="K721" s="42"/>
      <c r="L721" s="43">
        <f t="shared" si="137"/>
        <v>0</v>
      </c>
      <c r="M721" s="42"/>
      <c r="N721" s="44"/>
      <c r="O721" s="44"/>
      <c r="P721" s="45">
        <f t="shared" si="138"/>
        <v>0</v>
      </c>
      <c r="Q721" s="46"/>
    </row>
    <row r="722" spans="2:17" ht="15.75">
      <c r="B722" s="55">
        <f t="shared" si="139"/>
        <v>598</v>
      </c>
      <c r="C722" s="38" t="s">
        <v>659</v>
      </c>
      <c r="D722" s="39">
        <v>76.057</v>
      </c>
      <c r="E722" s="40">
        <v>10</v>
      </c>
      <c r="F722" s="41">
        <f t="shared" si="136"/>
        <v>7.605700000000001</v>
      </c>
      <c r="G722" s="42">
        <v>-27.371</v>
      </c>
      <c r="H722" s="42">
        <v>364.379</v>
      </c>
      <c r="I722" s="42">
        <v>889.828</v>
      </c>
      <c r="J722" s="42">
        <v>18.694</v>
      </c>
      <c r="K722" s="42">
        <v>-20.901</v>
      </c>
      <c r="L722" s="43">
        <f t="shared" si="137"/>
        <v>11.700999999999997</v>
      </c>
      <c r="M722" s="42">
        <v>-32.602</v>
      </c>
      <c r="N722" s="44">
        <v>0</v>
      </c>
      <c r="O722" s="44">
        <v>0</v>
      </c>
      <c r="P722" s="45">
        <f t="shared" si="138"/>
        <v>0</v>
      </c>
      <c r="Q722" s="46">
        <v>3112</v>
      </c>
    </row>
    <row r="723" spans="2:17" ht="15.75">
      <c r="B723" s="55">
        <f>COUNT(B710:B722)</f>
        <v>13</v>
      </c>
      <c r="C723" s="56"/>
      <c r="D723" s="56">
        <f>SUBTOTAL(9,D710:D722)</f>
        <v>435.005</v>
      </c>
      <c r="E723" s="38"/>
      <c r="F723" s="57">
        <f aca="true" t="shared" si="140" ref="F723:M723">SUBTOTAL(9,F710:F722)</f>
        <v>43.5005</v>
      </c>
      <c r="G723" s="56">
        <f t="shared" si="140"/>
        <v>-744.0433000000002</v>
      </c>
      <c r="H723" s="56">
        <f t="shared" si="140"/>
        <v>2374.9316</v>
      </c>
      <c r="I723" s="56">
        <f t="shared" si="140"/>
        <v>5376.3611</v>
      </c>
      <c r="J723" s="56">
        <f t="shared" si="140"/>
        <v>74.5395</v>
      </c>
      <c r="K723" s="56">
        <f t="shared" si="140"/>
        <v>147.754</v>
      </c>
      <c r="L723" s="57">
        <f t="shared" si="140"/>
        <v>74.8942</v>
      </c>
      <c r="M723" s="56">
        <f t="shared" si="140"/>
        <v>72.85979999999998</v>
      </c>
      <c r="N723" s="44"/>
      <c r="O723" s="44"/>
      <c r="P723" s="45"/>
      <c r="Q723" s="46">
        <f>SUM(Q710:Q722)</f>
        <v>10400</v>
      </c>
    </row>
    <row r="724" spans="2:17" ht="15.75">
      <c r="B724" s="59"/>
      <c r="C724" s="60"/>
      <c r="D724" s="61"/>
      <c r="E724" s="62"/>
      <c r="F724" s="63"/>
      <c r="G724" s="71"/>
      <c r="H724" s="71"/>
      <c r="I724" s="72"/>
      <c r="J724" s="71"/>
      <c r="K724" s="72"/>
      <c r="L724" s="77"/>
      <c r="M724" s="72"/>
      <c r="N724" s="75"/>
      <c r="O724" s="75"/>
      <c r="P724" s="76"/>
      <c r="Q724" s="78"/>
    </row>
    <row r="725" spans="2:17" ht="18">
      <c r="B725" s="59"/>
      <c r="C725" s="70" t="s">
        <v>660</v>
      </c>
      <c r="D725" s="61"/>
      <c r="E725" s="62"/>
      <c r="F725" s="63"/>
      <c r="G725" s="71"/>
      <c r="H725" s="71"/>
      <c r="I725" s="72"/>
      <c r="J725" s="71"/>
      <c r="K725" s="72"/>
      <c r="L725" s="77"/>
      <c r="M725" s="72"/>
      <c r="N725" s="75"/>
      <c r="O725" s="75"/>
      <c r="P725" s="76"/>
      <c r="Q725" s="78"/>
    </row>
    <row r="726" spans="2:17" ht="15.75">
      <c r="B726" s="59"/>
      <c r="C726" s="60"/>
      <c r="D726" s="61"/>
      <c r="E726" s="62"/>
      <c r="F726" s="63"/>
      <c r="G726" s="71"/>
      <c r="H726" s="71"/>
      <c r="I726" s="72"/>
      <c r="J726" s="71"/>
      <c r="K726" s="72"/>
      <c r="L726" s="77"/>
      <c r="M726" s="72"/>
      <c r="N726" s="75"/>
      <c r="O726" s="75"/>
      <c r="P726" s="76"/>
      <c r="Q726" s="78"/>
    </row>
    <row r="727" spans="2:17" ht="15.75">
      <c r="B727" s="55">
        <f>+B722+1</f>
        <v>599</v>
      </c>
      <c r="C727" s="38" t="s">
        <v>661</v>
      </c>
      <c r="D727" s="39">
        <v>75.6</v>
      </c>
      <c r="E727" s="40">
        <v>10</v>
      </c>
      <c r="F727" s="41">
        <f>+D727/E727</f>
        <v>7.56</v>
      </c>
      <c r="G727" s="42">
        <v>618.182</v>
      </c>
      <c r="H727" s="42">
        <v>1365.181</v>
      </c>
      <c r="I727" s="42">
        <v>2543.344</v>
      </c>
      <c r="J727" s="42">
        <v>40.087</v>
      </c>
      <c r="K727" s="42">
        <v>128.535</v>
      </c>
      <c r="L727" s="43">
        <f>+K727-M727</f>
        <v>44.619</v>
      </c>
      <c r="M727" s="42">
        <v>83.916</v>
      </c>
      <c r="N727" s="44">
        <v>40</v>
      </c>
      <c r="O727" s="44">
        <v>0</v>
      </c>
      <c r="P727" s="45">
        <f>SUM(N727:O727)</f>
        <v>40</v>
      </c>
      <c r="Q727" s="46">
        <v>1443</v>
      </c>
    </row>
    <row r="728" spans="2:17" ht="15.75">
      <c r="B728" s="55">
        <f>+B727+1</f>
        <v>600</v>
      </c>
      <c r="C728" s="38" t="s">
        <v>662</v>
      </c>
      <c r="D728" s="39">
        <v>20</v>
      </c>
      <c r="E728" s="40">
        <v>10</v>
      </c>
      <c r="F728" s="41">
        <f>+D728/E728</f>
        <v>2</v>
      </c>
      <c r="G728" s="42">
        <v>-161.7905</v>
      </c>
      <c r="H728" s="42">
        <v>166.4506</v>
      </c>
      <c r="I728" s="42">
        <v>0</v>
      </c>
      <c r="J728" s="42">
        <v>2.6605</v>
      </c>
      <c r="K728" s="42">
        <v>-42.131</v>
      </c>
      <c r="L728" s="43">
        <f>+K728-M728</f>
        <v>0</v>
      </c>
      <c r="M728" s="42">
        <v>-42.131</v>
      </c>
      <c r="N728" s="44">
        <v>0</v>
      </c>
      <c r="O728" s="44">
        <v>0</v>
      </c>
      <c r="P728" s="45">
        <f>SUM(N728:O728)</f>
        <v>0</v>
      </c>
      <c r="Q728" s="46">
        <v>647</v>
      </c>
    </row>
    <row r="729" spans="2:17" ht="15.75">
      <c r="B729" s="55">
        <f>+B728+1</f>
        <v>601</v>
      </c>
      <c r="C729" s="38" t="s">
        <v>663</v>
      </c>
      <c r="D729" s="39">
        <v>60</v>
      </c>
      <c r="E729" s="40">
        <v>10</v>
      </c>
      <c r="F729" s="41">
        <f>+D729/E729</f>
        <v>6</v>
      </c>
      <c r="G729" s="42">
        <v>50.1385</v>
      </c>
      <c r="H729" s="42">
        <v>81.4767</v>
      </c>
      <c r="I729" s="42">
        <v>42.4147</v>
      </c>
      <c r="J729" s="42">
        <v>1.2743</v>
      </c>
      <c r="K729" s="42">
        <v>-10.928</v>
      </c>
      <c r="L729" s="43">
        <f>+K729-M729</f>
        <v>0.30299999999999905</v>
      </c>
      <c r="M729" s="42">
        <v>-11.231</v>
      </c>
      <c r="N729" s="44">
        <v>0</v>
      </c>
      <c r="O729" s="44">
        <v>0</v>
      </c>
      <c r="P729" s="45">
        <f>SUM(N729:O729)</f>
        <v>0</v>
      </c>
      <c r="Q729" s="46">
        <v>1668</v>
      </c>
    </row>
    <row r="730" spans="2:17" ht="15.75">
      <c r="B730" s="55">
        <f>+B729+1</f>
        <v>602</v>
      </c>
      <c r="C730" s="38" t="s">
        <v>664</v>
      </c>
      <c r="D730" s="39">
        <v>34</v>
      </c>
      <c r="E730" s="40">
        <v>10</v>
      </c>
      <c r="F730" s="41">
        <f>+D730/E730</f>
        <v>3.4</v>
      </c>
      <c r="G730" s="42">
        <v>66.5274</v>
      </c>
      <c r="H730" s="42">
        <v>468.7135</v>
      </c>
      <c r="I730" s="42">
        <v>514.1021</v>
      </c>
      <c r="J730" s="42">
        <v>13.4994</v>
      </c>
      <c r="K730" s="42">
        <v>12.686</v>
      </c>
      <c r="L730" s="43">
        <f>+K730-M730</f>
        <v>4.550000000000001</v>
      </c>
      <c r="M730" s="42">
        <v>8.136</v>
      </c>
      <c r="N730" s="44">
        <v>10</v>
      </c>
      <c r="O730" s="44">
        <v>0</v>
      </c>
      <c r="P730" s="45">
        <f>SUM(N730:O730)</f>
        <v>10</v>
      </c>
      <c r="Q730" s="46">
        <v>342</v>
      </c>
    </row>
    <row r="731" spans="2:17" ht="15.75">
      <c r="B731" s="55">
        <f>+B730+1</f>
        <v>603</v>
      </c>
      <c r="C731" s="38" t="s">
        <v>665</v>
      </c>
      <c r="D731" s="39">
        <v>120.288</v>
      </c>
      <c r="E731" s="40">
        <v>10</v>
      </c>
      <c r="F731" s="41">
        <f>+D731/E731</f>
        <v>12.0288</v>
      </c>
      <c r="G731" s="42">
        <v>555.231</v>
      </c>
      <c r="H731" s="42">
        <v>2327.481</v>
      </c>
      <c r="I731" s="42">
        <v>3405.185</v>
      </c>
      <c r="J731" s="42">
        <v>116.075</v>
      </c>
      <c r="K731" s="42">
        <v>74.336</v>
      </c>
      <c r="L731" s="43">
        <f>+K731-M731</f>
        <v>22.076999999999998</v>
      </c>
      <c r="M731" s="42">
        <v>52.259</v>
      </c>
      <c r="N731" s="44">
        <v>20</v>
      </c>
      <c r="O731" s="44">
        <v>0</v>
      </c>
      <c r="P731" s="45">
        <f>SUM(N731:O731)</f>
        <v>20</v>
      </c>
      <c r="Q731" s="46">
        <v>1323</v>
      </c>
    </row>
    <row r="732" spans="2:17" ht="15.75">
      <c r="B732" s="55">
        <f>COUNT(B727:B731)</f>
        <v>5</v>
      </c>
      <c r="C732" s="56"/>
      <c r="D732" s="56">
        <f>SUBTOTAL(9,D727:D731)</f>
        <v>309.888</v>
      </c>
      <c r="E732" s="38"/>
      <c r="F732" s="57">
        <f aca="true" t="shared" si="141" ref="F732:M732">SUBTOTAL(9,F727:F731)</f>
        <v>30.988799999999998</v>
      </c>
      <c r="G732" s="56">
        <f t="shared" si="141"/>
        <v>1128.2884</v>
      </c>
      <c r="H732" s="56">
        <f t="shared" si="141"/>
        <v>4409.3028</v>
      </c>
      <c r="I732" s="56">
        <f t="shared" si="141"/>
        <v>6505.0458</v>
      </c>
      <c r="J732" s="56">
        <f t="shared" si="141"/>
        <v>173.5962</v>
      </c>
      <c r="K732" s="56">
        <f t="shared" si="141"/>
        <v>162.498</v>
      </c>
      <c r="L732" s="57">
        <f t="shared" si="141"/>
        <v>71.54899999999999</v>
      </c>
      <c r="M732" s="56">
        <f t="shared" si="141"/>
        <v>90.949</v>
      </c>
      <c r="N732" s="44"/>
      <c r="O732" s="44"/>
      <c r="P732" s="45"/>
      <c r="Q732" s="46">
        <f>SUM(Q727:Q731)</f>
        <v>5423</v>
      </c>
    </row>
    <row r="733" spans="2:17" ht="15.75">
      <c r="B733" s="59"/>
      <c r="C733" s="60"/>
      <c r="D733" s="61"/>
      <c r="E733" s="62"/>
      <c r="F733" s="63"/>
      <c r="G733" s="71"/>
      <c r="H733" s="71"/>
      <c r="I733" s="72"/>
      <c r="J733" s="71"/>
      <c r="K733" s="72"/>
      <c r="L733" s="77"/>
      <c r="M733" s="72"/>
      <c r="N733" s="75"/>
      <c r="O733" s="75"/>
      <c r="P733" s="76"/>
      <c r="Q733" s="78"/>
    </row>
    <row r="734" spans="2:17" ht="18">
      <c r="B734" s="59"/>
      <c r="C734" s="70" t="s">
        <v>666</v>
      </c>
      <c r="D734" s="61"/>
      <c r="E734" s="62"/>
      <c r="F734" s="63"/>
      <c r="G734" s="71"/>
      <c r="H734" s="71"/>
      <c r="I734" s="72"/>
      <c r="J734" s="71"/>
      <c r="K734" s="72"/>
      <c r="L734" s="77"/>
      <c r="M734" s="72"/>
      <c r="N734" s="75"/>
      <c r="O734" s="75"/>
      <c r="P734" s="76"/>
      <c r="Q734" s="78"/>
    </row>
    <row r="735" spans="2:17" ht="15.75">
      <c r="B735" s="59"/>
      <c r="C735" s="60"/>
      <c r="D735" s="61"/>
      <c r="E735" s="62"/>
      <c r="F735" s="63"/>
      <c r="G735" s="71"/>
      <c r="H735" s="71"/>
      <c r="I735" s="72"/>
      <c r="J735" s="71"/>
      <c r="K735" s="72"/>
      <c r="L735" s="77"/>
      <c r="M735" s="72"/>
      <c r="N735" s="75"/>
      <c r="O735" s="75"/>
      <c r="P735" s="76"/>
      <c r="Q735" s="78"/>
    </row>
    <row r="736" spans="2:17" ht="15.75">
      <c r="B736" s="55">
        <f>+B731+1</f>
        <v>604</v>
      </c>
      <c r="C736" s="38" t="s">
        <v>667</v>
      </c>
      <c r="D736" s="39">
        <v>54.6</v>
      </c>
      <c r="E736" s="40">
        <v>10</v>
      </c>
      <c r="F736" s="41">
        <f aca="true" t="shared" si="142" ref="F736:F756">+D736/E736</f>
        <v>5.46</v>
      </c>
      <c r="G736" s="42">
        <v>211.1509</v>
      </c>
      <c r="H736" s="42">
        <v>335.3012</v>
      </c>
      <c r="I736" s="42">
        <v>585.4055</v>
      </c>
      <c r="J736" s="42">
        <v>1.4556</v>
      </c>
      <c r="K736" s="42">
        <v>106.071</v>
      </c>
      <c r="L736" s="43">
        <f aca="true" t="shared" si="143" ref="L736:L756">+K736-M736</f>
        <v>35.29299999999999</v>
      </c>
      <c r="M736" s="42">
        <v>70.778</v>
      </c>
      <c r="N736" s="44">
        <v>65</v>
      </c>
      <c r="O736" s="44">
        <v>0</v>
      </c>
      <c r="P736" s="45">
        <f aca="true" t="shared" si="144" ref="P736:P756">SUM(N736:O736)</f>
        <v>65</v>
      </c>
      <c r="Q736" s="46">
        <v>516</v>
      </c>
    </row>
    <row r="737" spans="2:17" ht="15.75">
      <c r="B737" s="55">
        <f aca="true" t="shared" si="145" ref="B737:B756">+B736+1</f>
        <v>605</v>
      </c>
      <c r="C737" s="38" t="s">
        <v>668</v>
      </c>
      <c r="D737" s="39">
        <v>192</v>
      </c>
      <c r="E737" s="40">
        <v>10</v>
      </c>
      <c r="F737" s="41">
        <f t="shared" si="142"/>
        <v>19.2</v>
      </c>
      <c r="G737" s="42">
        <v>228.189</v>
      </c>
      <c r="H737" s="42">
        <v>336.13</v>
      </c>
      <c r="I737" s="42">
        <v>696.962</v>
      </c>
      <c r="J737" s="42">
        <v>0.157</v>
      </c>
      <c r="K737" s="42">
        <v>43.922</v>
      </c>
      <c r="L737" s="43">
        <f t="shared" si="143"/>
        <v>28.316999999999997</v>
      </c>
      <c r="M737" s="42">
        <v>15.605</v>
      </c>
      <c r="N737" s="44">
        <v>0</v>
      </c>
      <c r="O737" s="44">
        <v>0</v>
      </c>
      <c r="P737" s="45">
        <f t="shared" si="144"/>
        <v>0</v>
      </c>
      <c r="Q737" s="46">
        <v>735</v>
      </c>
    </row>
    <row r="738" spans="2:17" ht="15.75">
      <c r="B738" s="55">
        <f t="shared" si="145"/>
        <v>606</v>
      </c>
      <c r="C738" s="38" t="s">
        <v>669</v>
      </c>
      <c r="D738" s="39">
        <v>3</v>
      </c>
      <c r="E738" s="40">
        <v>10</v>
      </c>
      <c r="F738" s="41">
        <f t="shared" si="142"/>
        <v>0.3</v>
      </c>
      <c r="G738" s="42">
        <v>7.7755</v>
      </c>
      <c r="H738" s="42">
        <v>15.656</v>
      </c>
      <c r="I738" s="42">
        <v>219.6656</v>
      </c>
      <c r="J738" s="42">
        <v>0.0142</v>
      </c>
      <c r="K738" s="42">
        <v>2.028</v>
      </c>
      <c r="L738" s="43">
        <f t="shared" si="143"/>
        <v>1.0710000000000002</v>
      </c>
      <c r="M738" s="42">
        <v>0.957</v>
      </c>
      <c r="N738" s="44">
        <v>20</v>
      </c>
      <c r="O738" s="44">
        <v>0</v>
      </c>
      <c r="P738" s="45">
        <f t="shared" si="144"/>
        <v>20</v>
      </c>
      <c r="Q738" s="46">
        <v>81</v>
      </c>
    </row>
    <row r="739" spans="2:17" ht="15.75">
      <c r="B739" s="55">
        <f t="shared" si="145"/>
        <v>607</v>
      </c>
      <c r="C739" s="38" t="s">
        <v>670</v>
      </c>
      <c r="D739" s="39">
        <v>90</v>
      </c>
      <c r="E739" s="40">
        <v>10</v>
      </c>
      <c r="F739" s="41">
        <f t="shared" si="142"/>
        <v>9</v>
      </c>
      <c r="G739" s="42">
        <v>-8.9871</v>
      </c>
      <c r="H739" s="42">
        <v>133.5897</v>
      </c>
      <c r="I739" s="42">
        <v>11.2731</v>
      </c>
      <c r="J739" s="42">
        <v>0.0182</v>
      </c>
      <c r="K739" s="42">
        <v>-22.386</v>
      </c>
      <c r="L739" s="43">
        <f t="shared" si="143"/>
        <v>0.05700000000000216</v>
      </c>
      <c r="M739" s="42">
        <v>-22.443</v>
      </c>
      <c r="N739" s="44">
        <v>0</v>
      </c>
      <c r="O739" s="44">
        <v>0</v>
      </c>
      <c r="P739" s="45">
        <f t="shared" si="144"/>
        <v>0</v>
      </c>
      <c r="Q739" s="46">
        <v>1012</v>
      </c>
    </row>
    <row r="740" spans="2:17" ht="15.75">
      <c r="B740" s="55">
        <f t="shared" si="145"/>
        <v>608</v>
      </c>
      <c r="C740" s="38" t="s">
        <v>671</v>
      </c>
      <c r="D740" s="39">
        <v>240.575</v>
      </c>
      <c r="E740" s="40">
        <v>10</v>
      </c>
      <c r="F740" s="41">
        <f t="shared" si="142"/>
        <v>24.057499999999997</v>
      </c>
      <c r="G740" s="42">
        <v>399.8441</v>
      </c>
      <c r="H740" s="42">
        <v>1727.1153</v>
      </c>
      <c r="I740" s="42">
        <v>1644.1345</v>
      </c>
      <c r="J740" s="42">
        <v>51.2754</v>
      </c>
      <c r="K740" s="42">
        <v>38.653</v>
      </c>
      <c r="L740" s="43">
        <f t="shared" si="143"/>
        <v>9.855</v>
      </c>
      <c r="M740" s="42">
        <v>28.798</v>
      </c>
      <c r="N740" s="44">
        <v>15</v>
      </c>
      <c r="O740" s="44">
        <v>0</v>
      </c>
      <c r="P740" s="45">
        <f t="shared" si="144"/>
        <v>15</v>
      </c>
      <c r="Q740" s="46">
        <v>900</v>
      </c>
    </row>
    <row r="741" spans="2:17" ht="15.75">
      <c r="B741" s="55">
        <f t="shared" si="145"/>
        <v>609</v>
      </c>
      <c r="C741" s="38" t="s">
        <v>672</v>
      </c>
      <c r="D741" s="39">
        <v>50.4</v>
      </c>
      <c r="E741" s="40">
        <v>10</v>
      </c>
      <c r="F741" s="41">
        <f t="shared" si="142"/>
        <v>5.04</v>
      </c>
      <c r="G741" s="42">
        <v>247.6948</v>
      </c>
      <c r="H741" s="42">
        <v>478.5423</v>
      </c>
      <c r="I741" s="42">
        <v>803.6474</v>
      </c>
      <c r="J741" s="42">
        <v>13.6025</v>
      </c>
      <c r="K741" s="42">
        <v>28.092</v>
      </c>
      <c r="L741" s="43">
        <f t="shared" si="143"/>
        <v>7.436999999999998</v>
      </c>
      <c r="M741" s="42">
        <v>20.655</v>
      </c>
      <c r="N741" s="44">
        <v>20</v>
      </c>
      <c r="O741" s="44">
        <v>0</v>
      </c>
      <c r="P741" s="45">
        <f t="shared" si="144"/>
        <v>20</v>
      </c>
      <c r="Q741" s="46">
        <v>597</v>
      </c>
    </row>
    <row r="742" spans="2:17" ht="15.75">
      <c r="B742" s="55">
        <f t="shared" si="145"/>
        <v>610</v>
      </c>
      <c r="C742" s="38" t="s">
        <v>673</v>
      </c>
      <c r="D742" s="39">
        <v>28</v>
      </c>
      <c r="E742" s="40">
        <v>10</v>
      </c>
      <c r="F742" s="41">
        <f t="shared" si="142"/>
        <v>2.8</v>
      </c>
      <c r="G742" s="42"/>
      <c r="H742" s="42"/>
      <c r="I742" s="42"/>
      <c r="J742" s="42"/>
      <c r="K742" s="42"/>
      <c r="L742" s="43">
        <f t="shared" si="143"/>
        <v>0</v>
      </c>
      <c r="M742" s="42"/>
      <c r="N742" s="44"/>
      <c r="O742" s="44"/>
      <c r="P742" s="45">
        <f t="shared" si="144"/>
        <v>0</v>
      </c>
      <c r="Q742" s="46"/>
    </row>
    <row r="743" spans="2:17" ht="15.75">
      <c r="B743" s="55">
        <f t="shared" si="145"/>
        <v>611</v>
      </c>
      <c r="C743" s="38" t="s">
        <v>674</v>
      </c>
      <c r="D743" s="39">
        <v>89.62</v>
      </c>
      <c r="E743" s="40">
        <v>10</v>
      </c>
      <c r="F743" s="41">
        <f t="shared" si="142"/>
        <v>8.962</v>
      </c>
      <c r="G743" s="42">
        <v>597.921</v>
      </c>
      <c r="H743" s="42">
        <v>1237.445</v>
      </c>
      <c r="I743" s="42">
        <v>827.445</v>
      </c>
      <c r="J743" s="42">
        <v>0.874</v>
      </c>
      <c r="K743" s="42">
        <v>169.322</v>
      </c>
      <c r="L743" s="43">
        <f t="shared" si="143"/>
        <v>49.88000000000001</v>
      </c>
      <c r="M743" s="42">
        <v>119.442</v>
      </c>
      <c r="N743" s="44">
        <v>50</v>
      </c>
      <c r="O743" s="44">
        <v>10</v>
      </c>
      <c r="P743" s="45">
        <f t="shared" si="144"/>
        <v>60</v>
      </c>
      <c r="Q743" s="46">
        <v>691</v>
      </c>
    </row>
    <row r="744" spans="2:17" ht="15.75">
      <c r="B744" s="55">
        <f t="shared" si="145"/>
        <v>612</v>
      </c>
      <c r="C744" s="38" t="s">
        <v>675</v>
      </c>
      <c r="D744" s="39">
        <v>42.505</v>
      </c>
      <c r="E744" s="40">
        <v>10</v>
      </c>
      <c r="F744" s="41">
        <f t="shared" si="142"/>
        <v>4.250500000000001</v>
      </c>
      <c r="G744" s="42">
        <v>183.101</v>
      </c>
      <c r="H744" s="42">
        <v>708.731</v>
      </c>
      <c r="I744" s="42">
        <v>1533.879</v>
      </c>
      <c r="J744" s="42">
        <v>14.438</v>
      </c>
      <c r="K744" s="42">
        <v>42.271</v>
      </c>
      <c r="L744" s="43">
        <f t="shared" si="143"/>
        <v>11.618000000000002</v>
      </c>
      <c r="M744" s="42">
        <v>30.653</v>
      </c>
      <c r="N744" s="44">
        <v>15</v>
      </c>
      <c r="O744" s="44">
        <v>0</v>
      </c>
      <c r="P744" s="45">
        <f t="shared" si="144"/>
        <v>15</v>
      </c>
      <c r="Q744" s="46">
        <v>1210</v>
      </c>
    </row>
    <row r="745" spans="2:17" ht="15.75">
      <c r="B745" s="55">
        <f t="shared" si="145"/>
        <v>613</v>
      </c>
      <c r="C745" s="38" t="s">
        <v>676</v>
      </c>
      <c r="D745" s="39">
        <v>453.496</v>
      </c>
      <c r="E745" s="40">
        <v>10</v>
      </c>
      <c r="F745" s="41">
        <f t="shared" si="142"/>
        <v>45.349599999999995</v>
      </c>
      <c r="G745" s="42">
        <v>1957.047</v>
      </c>
      <c r="H745" s="42">
        <v>8836.78</v>
      </c>
      <c r="I745" s="42">
        <v>17142.363</v>
      </c>
      <c r="J745" s="42">
        <v>180.108</v>
      </c>
      <c r="K745" s="42">
        <v>1630.6</v>
      </c>
      <c r="L745" s="43">
        <f t="shared" si="143"/>
        <v>481.87799999999993</v>
      </c>
      <c r="M745" s="42">
        <v>1148.722</v>
      </c>
      <c r="N745" s="44">
        <v>250</v>
      </c>
      <c r="O745" s="44">
        <v>0</v>
      </c>
      <c r="P745" s="45">
        <f t="shared" si="144"/>
        <v>250</v>
      </c>
      <c r="Q745" s="46">
        <v>678</v>
      </c>
    </row>
    <row r="746" spans="2:17" ht="15.75">
      <c r="B746" s="55">
        <f t="shared" si="145"/>
        <v>614</v>
      </c>
      <c r="C746" s="38" t="s">
        <v>677</v>
      </c>
      <c r="D746" s="39">
        <v>7.2</v>
      </c>
      <c r="E746" s="40">
        <v>10</v>
      </c>
      <c r="F746" s="41">
        <f t="shared" si="142"/>
        <v>0.72</v>
      </c>
      <c r="G746" s="42">
        <v>127.5138</v>
      </c>
      <c r="H746" s="42">
        <v>521.2465</v>
      </c>
      <c r="I746" s="42">
        <v>928.4981</v>
      </c>
      <c r="J746" s="42">
        <v>15.7313</v>
      </c>
      <c r="K746" s="42">
        <v>33.804</v>
      </c>
      <c r="L746" s="43">
        <f t="shared" si="143"/>
        <v>10.425</v>
      </c>
      <c r="M746" s="42">
        <v>23.379</v>
      </c>
      <c r="N746" s="44">
        <v>100</v>
      </c>
      <c r="O746" s="44">
        <v>0</v>
      </c>
      <c r="P746" s="45">
        <f t="shared" si="144"/>
        <v>100</v>
      </c>
      <c r="Q746" s="46">
        <v>795</v>
      </c>
    </row>
    <row r="747" spans="2:17" ht="15.75">
      <c r="B747" s="55">
        <f t="shared" si="145"/>
        <v>615</v>
      </c>
      <c r="C747" s="38" t="s">
        <v>678</v>
      </c>
      <c r="D747" s="39">
        <v>10</v>
      </c>
      <c r="E747" s="40">
        <v>10</v>
      </c>
      <c r="F747" s="41">
        <f t="shared" si="142"/>
        <v>1</v>
      </c>
      <c r="G747" s="42"/>
      <c r="H747" s="42"/>
      <c r="I747" s="42"/>
      <c r="J747" s="42"/>
      <c r="K747" s="42"/>
      <c r="L747" s="43">
        <f t="shared" si="143"/>
        <v>0</v>
      </c>
      <c r="M747" s="42"/>
      <c r="N747" s="44"/>
      <c r="O747" s="44"/>
      <c r="P747" s="45">
        <f t="shared" si="144"/>
        <v>0</v>
      </c>
      <c r="Q747" s="46"/>
    </row>
    <row r="748" spans="2:17" ht="15.75">
      <c r="B748" s="55">
        <f t="shared" si="145"/>
        <v>616</v>
      </c>
      <c r="C748" s="38" t="s">
        <v>679</v>
      </c>
      <c r="D748" s="39">
        <v>106.875</v>
      </c>
      <c r="E748" s="40">
        <v>10</v>
      </c>
      <c r="F748" s="41">
        <f t="shared" si="142"/>
        <v>10.6875</v>
      </c>
      <c r="G748" s="42">
        <v>69.3716</v>
      </c>
      <c r="H748" s="42">
        <v>168.2733</v>
      </c>
      <c r="I748" s="42">
        <v>32.2356</v>
      </c>
      <c r="J748" s="42">
        <v>0.0032</v>
      </c>
      <c r="K748" s="42">
        <v>206.744</v>
      </c>
      <c r="L748" s="43">
        <f t="shared" si="143"/>
        <v>0.16100000000000136</v>
      </c>
      <c r="M748" s="42">
        <v>206.583</v>
      </c>
      <c r="N748" s="44">
        <v>0</v>
      </c>
      <c r="O748" s="44">
        <v>0</v>
      </c>
      <c r="P748" s="45">
        <f t="shared" si="144"/>
        <v>0</v>
      </c>
      <c r="Q748" s="46">
        <v>2105</v>
      </c>
    </row>
    <row r="749" spans="2:17" ht="15.75">
      <c r="B749" s="55">
        <f t="shared" si="145"/>
        <v>617</v>
      </c>
      <c r="C749" s="38" t="s">
        <v>680</v>
      </c>
      <c r="D749" s="39">
        <v>61.576</v>
      </c>
      <c r="E749" s="40">
        <v>10</v>
      </c>
      <c r="F749" s="41">
        <f t="shared" si="142"/>
        <v>6.1576</v>
      </c>
      <c r="G749" s="42">
        <v>525.425</v>
      </c>
      <c r="H749" s="42">
        <v>742.218</v>
      </c>
      <c r="I749" s="42">
        <v>1489.952</v>
      </c>
      <c r="J749" s="42">
        <v>6.111</v>
      </c>
      <c r="K749" s="42">
        <v>160.906</v>
      </c>
      <c r="L749" s="43">
        <f t="shared" si="143"/>
        <v>62.536</v>
      </c>
      <c r="M749" s="42">
        <v>98.37</v>
      </c>
      <c r="N749" s="44">
        <v>160</v>
      </c>
      <c r="O749" s="44">
        <v>0</v>
      </c>
      <c r="P749" s="45">
        <f t="shared" si="144"/>
        <v>160</v>
      </c>
      <c r="Q749" s="46">
        <v>741</v>
      </c>
    </row>
    <row r="750" spans="2:17" ht="15.75">
      <c r="B750" s="55">
        <f t="shared" si="145"/>
        <v>618</v>
      </c>
      <c r="C750" s="38" t="s">
        <v>681</v>
      </c>
      <c r="D750" s="39">
        <v>92.364</v>
      </c>
      <c r="E750" s="40">
        <v>10</v>
      </c>
      <c r="F750" s="41">
        <f t="shared" si="142"/>
        <v>9.2364</v>
      </c>
      <c r="G750" s="42">
        <v>2542.313</v>
      </c>
      <c r="H750" s="42">
        <v>3491.253</v>
      </c>
      <c r="I750" s="42">
        <v>5194.388</v>
      </c>
      <c r="J750" s="42">
        <v>8.264</v>
      </c>
      <c r="K750" s="42">
        <v>950.174</v>
      </c>
      <c r="L750" s="43">
        <f t="shared" si="143"/>
        <v>338.202</v>
      </c>
      <c r="M750" s="42">
        <v>611.972</v>
      </c>
      <c r="N750" s="44">
        <v>450</v>
      </c>
      <c r="O750" s="44">
        <v>0</v>
      </c>
      <c r="P750" s="45">
        <f t="shared" si="144"/>
        <v>450</v>
      </c>
      <c r="Q750" s="46">
        <v>1001</v>
      </c>
    </row>
    <row r="751" spans="2:17" ht="15.75">
      <c r="B751" s="55">
        <f t="shared" si="145"/>
        <v>619</v>
      </c>
      <c r="C751" s="38" t="s">
        <v>682</v>
      </c>
      <c r="D751" s="39">
        <v>50</v>
      </c>
      <c r="E751" s="40">
        <v>10</v>
      </c>
      <c r="F751" s="41">
        <f t="shared" si="142"/>
        <v>5</v>
      </c>
      <c r="G751" s="42">
        <v>478.644</v>
      </c>
      <c r="H751" s="42">
        <v>772.805</v>
      </c>
      <c r="I751" s="42">
        <v>1367.736</v>
      </c>
      <c r="J751" s="42">
        <v>4.112</v>
      </c>
      <c r="K751" s="42">
        <v>175.371</v>
      </c>
      <c r="L751" s="43">
        <f t="shared" si="143"/>
        <v>72.13400000000001</v>
      </c>
      <c r="M751" s="42">
        <v>103.237</v>
      </c>
      <c r="N751" s="44">
        <v>110</v>
      </c>
      <c r="O751" s="44">
        <v>0</v>
      </c>
      <c r="P751" s="45">
        <f t="shared" si="144"/>
        <v>110</v>
      </c>
      <c r="Q751" s="46">
        <v>328</v>
      </c>
    </row>
    <row r="752" spans="2:17" ht="15.75">
      <c r="B752" s="55">
        <f t="shared" si="145"/>
        <v>620</v>
      </c>
      <c r="C752" s="38" t="s">
        <v>683</v>
      </c>
      <c r="D752" s="39">
        <v>30</v>
      </c>
      <c r="E752" s="40">
        <v>10</v>
      </c>
      <c r="F752" s="41">
        <f t="shared" si="142"/>
        <v>3</v>
      </c>
      <c r="G752" s="42">
        <v>114.2235</v>
      </c>
      <c r="H752" s="42">
        <v>176.4032</v>
      </c>
      <c r="I752" s="42">
        <v>251.4205</v>
      </c>
      <c r="J752" s="42">
        <v>1.4345</v>
      </c>
      <c r="K752" s="42">
        <v>7.6398</v>
      </c>
      <c r="L752" s="43">
        <f t="shared" si="143"/>
        <v>3.2327000000000004</v>
      </c>
      <c r="M752" s="42">
        <v>4.4071</v>
      </c>
      <c r="N752" s="44">
        <v>12.5</v>
      </c>
      <c r="O752" s="44">
        <v>0</v>
      </c>
      <c r="P752" s="45">
        <f t="shared" si="144"/>
        <v>12.5</v>
      </c>
      <c r="Q752" s="46">
        <v>163</v>
      </c>
    </row>
    <row r="753" spans="2:17" ht="15.75">
      <c r="B753" s="55">
        <f t="shared" si="145"/>
        <v>621</v>
      </c>
      <c r="C753" s="38" t="s">
        <v>684</v>
      </c>
      <c r="D753" s="39">
        <v>41.822</v>
      </c>
      <c r="E753" s="40">
        <v>10</v>
      </c>
      <c r="F753" s="41">
        <f t="shared" si="142"/>
        <v>4.1822</v>
      </c>
      <c r="G753" s="42">
        <v>1028.906</v>
      </c>
      <c r="H753" s="42">
        <v>1771.24</v>
      </c>
      <c r="I753" s="42">
        <v>1223.935</v>
      </c>
      <c r="J753" s="42">
        <v>15.169</v>
      </c>
      <c r="K753" s="42">
        <v>287.344</v>
      </c>
      <c r="L753" s="43">
        <f t="shared" si="143"/>
        <v>68.601</v>
      </c>
      <c r="M753" s="42">
        <v>218.743</v>
      </c>
      <c r="N753" s="44">
        <v>70</v>
      </c>
      <c r="O753" s="44">
        <v>0</v>
      </c>
      <c r="P753" s="45">
        <f t="shared" si="144"/>
        <v>70</v>
      </c>
      <c r="Q753" s="46"/>
    </row>
    <row r="754" spans="2:17" ht="15.75">
      <c r="B754" s="55">
        <f t="shared" si="145"/>
        <v>622</v>
      </c>
      <c r="C754" s="38" t="s">
        <v>685</v>
      </c>
      <c r="D754" s="39">
        <v>664.694</v>
      </c>
      <c r="E754" s="40">
        <v>50</v>
      </c>
      <c r="F754" s="41">
        <f t="shared" si="142"/>
        <v>13.29388</v>
      </c>
      <c r="G754" s="42">
        <v>1847.184</v>
      </c>
      <c r="H754" s="42">
        <v>5806.667</v>
      </c>
      <c r="I754" s="42">
        <v>18119.11</v>
      </c>
      <c r="J754" s="42">
        <v>76.524</v>
      </c>
      <c r="K754" s="42">
        <v>2482.223</v>
      </c>
      <c r="L754" s="43">
        <f t="shared" si="143"/>
        <v>880.663</v>
      </c>
      <c r="M754" s="42">
        <v>1601.56</v>
      </c>
      <c r="N754" s="44">
        <v>240</v>
      </c>
      <c r="O754" s="44">
        <v>0</v>
      </c>
      <c r="P754" s="45">
        <f t="shared" si="144"/>
        <v>240</v>
      </c>
      <c r="Q754" s="46">
        <v>4479</v>
      </c>
    </row>
    <row r="755" spans="2:17" ht="15.75">
      <c r="B755" s="55">
        <f t="shared" si="145"/>
        <v>623</v>
      </c>
      <c r="C755" s="38" t="s">
        <v>686</v>
      </c>
      <c r="D755" s="39">
        <v>26.5</v>
      </c>
      <c r="E755" s="40">
        <v>10</v>
      </c>
      <c r="F755" s="41">
        <f t="shared" si="142"/>
        <v>2.65</v>
      </c>
      <c r="G755" s="42">
        <v>-90.738</v>
      </c>
      <c r="H755" s="42">
        <v>42.201</v>
      </c>
      <c r="I755" s="42">
        <v>0</v>
      </c>
      <c r="J755" s="42">
        <v>0</v>
      </c>
      <c r="K755" s="42">
        <v>-0.12</v>
      </c>
      <c r="L755" s="43">
        <f t="shared" si="143"/>
        <v>0.0010000000000000009</v>
      </c>
      <c r="M755" s="42">
        <v>-0.121</v>
      </c>
      <c r="N755" s="44">
        <v>0</v>
      </c>
      <c r="O755" s="44">
        <v>0</v>
      </c>
      <c r="P755" s="45">
        <f t="shared" si="144"/>
        <v>0</v>
      </c>
      <c r="Q755" s="46">
        <v>8436</v>
      </c>
    </row>
    <row r="756" spans="2:17" ht="15.75">
      <c r="B756" s="55">
        <f t="shared" si="145"/>
        <v>624</v>
      </c>
      <c r="C756" s="38" t="s">
        <v>687</v>
      </c>
      <c r="D756" s="39">
        <v>40</v>
      </c>
      <c r="E756" s="40">
        <v>10</v>
      </c>
      <c r="F756" s="41">
        <f t="shared" si="142"/>
        <v>4</v>
      </c>
      <c r="G756" s="42">
        <v>149.572</v>
      </c>
      <c r="H756" s="42">
        <v>417.698</v>
      </c>
      <c r="I756" s="42">
        <v>845.189</v>
      </c>
      <c r="J756" s="42">
        <v>5.17</v>
      </c>
      <c r="K756" s="42">
        <v>63.897</v>
      </c>
      <c r="L756" s="43">
        <f t="shared" si="143"/>
        <v>21.765</v>
      </c>
      <c r="M756" s="42">
        <v>42.132</v>
      </c>
      <c r="N756" s="44">
        <v>35</v>
      </c>
      <c r="O756" s="44">
        <v>0</v>
      </c>
      <c r="P756" s="45">
        <f t="shared" si="144"/>
        <v>35</v>
      </c>
      <c r="Q756" s="46">
        <v>1215</v>
      </c>
    </row>
    <row r="757" spans="2:17" ht="15.75">
      <c r="B757" s="55">
        <f>COUNT(B736:B756)</f>
        <v>21</v>
      </c>
      <c r="C757" s="56"/>
      <c r="D757" s="56">
        <f>SUBTOTAL(9,D736:D756)</f>
        <v>2375.227</v>
      </c>
      <c r="E757" s="38"/>
      <c r="F757" s="57">
        <f aca="true" t="shared" si="146" ref="F757:M757">SUBTOTAL(9,F736:F756)</f>
        <v>184.34718</v>
      </c>
      <c r="G757" s="56">
        <f t="shared" si="146"/>
        <v>10616.151100000001</v>
      </c>
      <c r="H757" s="56">
        <f t="shared" si="146"/>
        <v>27719.295500000004</v>
      </c>
      <c r="I757" s="56">
        <f t="shared" si="146"/>
        <v>52917.2393</v>
      </c>
      <c r="J757" s="56">
        <f t="shared" si="146"/>
        <v>394.4619</v>
      </c>
      <c r="K757" s="56">
        <f t="shared" si="146"/>
        <v>6406.5558</v>
      </c>
      <c r="L757" s="57">
        <f t="shared" si="146"/>
        <v>2083.1267000000003</v>
      </c>
      <c r="M757" s="56">
        <f t="shared" si="146"/>
        <v>4323.4290999999985</v>
      </c>
      <c r="N757" s="44"/>
      <c r="O757" s="44"/>
      <c r="P757" s="45"/>
      <c r="Q757" s="46">
        <f>SUM(Q736:Q756)</f>
        <v>25683</v>
      </c>
    </row>
    <row r="758" spans="2:17" ht="15.75">
      <c r="B758" s="59"/>
      <c r="C758" s="60"/>
      <c r="D758" s="61"/>
      <c r="E758" s="62"/>
      <c r="F758" s="63"/>
      <c r="G758" s="71"/>
      <c r="H758" s="71"/>
      <c r="I758" s="72"/>
      <c r="J758" s="71"/>
      <c r="K758" s="72"/>
      <c r="L758" s="77"/>
      <c r="M758" s="72"/>
      <c r="N758" s="75"/>
      <c r="O758" s="75"/>
      <c r="P758" s="76"/>
      <c r="Q758" s="78"/>
    </row>
    <row r="759" spans="2:17" ht="18">
      <c r="B759" s="59"/>
      <c r="C759" s="70" t="s">
        <v>688</v>
      </c>
      <c r="D759" s="61"/>
      <c r="E759" s="62"/>
      <c r="F759" s="63"/>
      <c r="G759" s="71"/>
      <c r="H759" s="71"/>
      <c r="I759" s="72"/>
      <c r="J759" s="71"/>
      <c r="K759" s="72"/>
      <c r="L759" s="77"/>
      <c r="M759" s="72"/>
      <c r="N759" s="75"/>
      <c r="O759" s="75"/>
      <c r="P759" s="76"/>
      <c r="Q759" s="78"/>
    </row>
    <row r="760" spans="2:17" ht="15.75">
      <c r="B760" s="59"/>
      <c r="C760" s="60"/>
      <c r="D760" s="61"/>
      <c r="E760" s="62"/>
      <c r="F760" s="63"/>
      <c r="G760" s="71"/>
      <c r="H760" s="71"/>
      <c r="I760" s="72"/>
      <c r="J760" s="71"/>
      <c r="K760" s="72"/>
      <c r="L760" s="77"/>
      <c r="M760" s="72"/>
      <c r="N760" s="75"/>
      <c r="O760" s="75"/>
      <c r="P760" s="76"/>
      <c r="Q760" s="78"/>
    </row>
    <row r="761" spans="2:17" ht="15.75">
      <c r="B761" s="55">
        <f>+B756+1</f>
        <v>625</v>
      </c>
      <c r="C761" s="38" t="s">
        <v>689</v>
      </c>
      <c r="D761" s="39">
        <v>330</v>
      </c>
      <c r="E761" s="40">
        <v>5</v>
      </c>
      <c r="F761" s="41">
        <f aca="true" t="shared" si="147" ref="F761:F770">+D761/E761</f>
        <v>66</v>
      </c>
      <c r="G761" s="42">
        <v>331.11</v>
      </c>
      <c r="H761" s="42">
        <v>2068.646</v>
      </c>
      <c r="I761" s="42">
        <v>1148.487</v>
      </c>
      <c r="J761" s="42">
        <v>98.767</v>
      </c>
      <c r="K761" s="42">
        <v>62.995</v>
      </c>
      <c r="L761" s="43">
        <f aca="true" t="shared" si="148" ref="L761:L770">+K761-M761</f>
        <v>38.81</v>
      </c>
      <c r="M761" s="42">
        <v>24.185</v>
      </c>
      <c r="N761" s="44">
        <v>0</v>
      </c>
      <c r="O761" s="44">
        <v>0</v>
      </c>
      <c r="P761" s="45">
        <f aca="true" t="shared" si="149" ref="P761:P770">SUM(N761:O761)</f>
        <v>0</v>
      </c>
      <c r="Q761" s="46">
        <v>2434</v>
      </c>
    </row>
    <row r="762" spans="2:17" ht="15.75">
      <c r="B762" s="37">
        <f aca="true" t="shared" si="150" ref="B762:B770">+B761+1</f>
        <v>626</v>
      </c>
      <c r="C762" s="38" t="s">
        <v>690</v>
      </c>
      <c r="D762" s="39">
        <v>153.333</v>
      </c>
      <c r="E762" s="40">
        <v>10</v>
      </c>
      <c r="F762" s="41">
        <f t="shared" si="147"/>
        <v>15.3333</v>
      </c>
      <c r="G762" s="42">
        <v>-48.7951</v>
      </c>
      <c r="H762" s="42">
        <v>1233.6377</v>
      </c>
      <c r="I762" s="42">
        <v>898.0904</v>
      </c>
      <c r="J762" s="42">
        <v>53.6663</v>
      </c>
      <c r="K762" s="42">
        <v>105.172</v>
      </c>
      <c r="L762" s="43">
        <f t="shared" si="148"/>
        <v>19.045999999999992</v>
      </c>
      <c r="M762" s="42">
        <v>86.126</v>
      </c>
      <c r="N762" s="44">
        <v>0</v>
      </c>
      <c r="O762" s="44">
        <v>0</v>
      </c>
      <c r="P762" s="45">
        <f t="shared" si="149"/>
        <v>0</v>
      </c>
      <c r="Q762" s="46">
        <v>677</v>
      </c>
    </row>
    <row r="763" spans="2:17" ht="15.75">
      <c r="B763" s="37">
        <f t="shared" si="150"/>
        <v>627</v>
      </c>
      <c r="C763" s="38" t="s">
        <v>691</v>
      </c>
      <c r="D763" s="39">
        <v>77.412</v>
      </c>
      <c r="E763" s="40">
        <v>10</v>
      </c>
      <c r="F763" s="41">
        <f t="shared" si="147"/>
        <v>7.741200000000001</v>
      </c>
      <c r="G763" s="42">
        <v>-90.2181</v>
      </c>
      <c r="H763" s="42">
        <v>481.3513</v>
      </c>
      <c r="I763" s="42">
        <v>0</v>
      </c>
      <c r="J763" s="42">
        <v>2.3585</v>
      </c>
      <c r="K763" s="42">
        <v>-136.5809</v>
      </c>
      <c r="L763" s="43">
        <f t="shared" si="148"/>
        <v>0</v>
      </c>
      <c r="M763" s="42">
        <v>-136.5809</v>
      </c>
      <c r="N763" s="44">
        <v>0</v>
      </c>
      <c r="O763" s="44">
        <v>0</v>
      </c>
      <c r="P763" s="45">
        <f t="shared" si="149"/>
        <v>0</v>
      </c>
      <c r="Q763" s="46">
        <v>2799</v>
      </c>
    </row>
    <row r="764" spans="2:17" ht="15.75">
      <c r="B764" s="37">
        <f t="shared" si="150"/>
        <v>628</v>
      </c>
      <c r="C764" s="38" t="s">
        <v>692</v>
      </c>
      <c r="D764" s="39">
        <v>302.082</v>
      </c>
      <c r="E764" s="40">
        <v>10</v>
      </c>
      <c r="F764" s="41">
        <f t="shared" si="147"/>
        <v>30.208199999999998</v>
      </c>
      <c r="G764" s="42">
        <v>1012.4067</v>
      </c>
      <c r="H764" s="42">
        <v>1341.4596</v>
      </c>
      <c r="I764" s="42">
        <v>1389.107</v>
      </c>
      <c r="J764" s="42">
        <v>9.269</v>
      </c>
      <c r="K764" s="42">
        <v>292.9207</v>
      </c>
      <c r="L764" s="43">
        <f t="shared" si="148"/>
        <v>93.11960000000002</v>
      </c>
      <c r="M764" s="42">
        <v>199.8011</v>
      </c>
      <c r="N764" s="44">
        <v>20</v>
      </c>
      <c r="O764" s="44">
        <v>5</v>
      </c>
      <c r="P764" s="45">
        <f t="shared" si="149"/>
        <v>25</v>
      </c>
      <c r="Q764" s="46">
        <v>591</v>
      </c>
    </row>
    <row r="765" spans="2:17" ht="15.75">
      <c r="B765" s="37">
        <f t="shared" si="150"/>
        <v>629</v>
      </c>
      <c r="C765" s="38" t="s">
        <v>693</v>
      </c>
      <c r="D765" s="39">
        <v>50</v>
      </c>
      <c r="E765" s="40">
        <v>10</v>
      </c>
      <c r="F765" s="41">
        <f t="shared" si="147"/>
        <v>5</v>
      </c>
      <c r="G765" s="42"/>
      <c r="H765" s="42"/>
      <c r="I765" s="42"/>
      <c r="J765" s="42"/>
      <c r="K765" s="42"/>
      <c r="L765" s="43">
        <f t="shared" si="148"/>
        <v>0</v>
      </c>
      <c r="M765" s="42"/>
      <c r="N765" s="44"/>
      <c r="O765" s="44"/>
      <c r="P765" s="45">
        <f t="shared" si="149"/>
        <v>0</v>
      </c>
      <c r="Q765" s="46"/>
    </row>
    <row r="766" spans="2:17" ht="15.75">
      <c r="B766" s="37">
        <f t="shared" si="150"/>
        <v>630</v>
      </c>
      <c r="C766" s="38" t="s">
        <v>694</v>
      </c>
      <c r="D766" s="39">
        <v>109.118</v>
      </c>
      <c r="E766" s="40">
        <v>10</v>
      </c>
      <c r="F766" s="41">
        <f t="shared" si="147"/>
        <v>10.9118</v>
      </c>
      <c r="G766" s="42">
        <v>171.3596</v>
      </c>
      <c r="H766" s="42">
        <v>708.1139</v>
      </c>
      <c r="I766" s="42">
        <v>612.6677</v>
      </c>
      <c r="J766" s="42">
        <v>12.7067</v>
      </c>
      <c r="K766" s="42">
        <v>68.994</v>
      </c>
      <c r="L766" s="43">
        <f t="shared" si="148"/>
        <v>33.874</v>
      </c>
      <c r="M766" s="42">
        <v>35.12</v>
      </c>
      <c r="N766" s="44">
        <v>15</v>
      </c>
      <c r="O766" s="44">
        <v>0</v>
      </c>
      <c r="P766" s="45">
        <f t="shared" si="149"/>
        <v>15</v>
      </c>
      <c r="Q766" s="46"/>
    </row>
    <row r="767" spans="2:17" ht="15.75">
      <c r="B767" s="37">
        <f t="shared" si="150"/>
        <v>631</v>
      </c>
      <c r="C767" s="38" t="s">
        <v>695</v>
      </c>
      <c r="D767" s="39">
        <v>75.938</v>
      </c>
      <c r="E767" s="40">
        <v>10</v>
      </c>
      <c r="F767" s="41">
        <f t="shared" si="147"/>
        <v>7.5938</v>
      </c>
      <c r="G767" s="42"/>
      <c r="H767" s="42"/>
      <c r="I767" s="42"/>
      <c r="J767" s="42"/>
      <c r="K767" s="42"/>
      <c r="L767" s="43">
        <f t="shared" si="148"/>
        <v>0</v>
      </c>
      <c r="M767" s="42"/>
      <c r="N767" s="44"/>
      <c r="O767" s="44"/>
      <c r="P767" s="45">
        <f t="shared" si="149"/>
        <v>0</v>
      </c>
      <c r="Q767" s="46"/>
    </row>
    <row r="768" spans="2:17" ht="15.75">
      <c r="B768" s="37">
        <f t="shared" si="150"/>
        <v>632</v>
      </c>
      <c r="C768" s="38" t="s">
        <v>696</v>
      </c>
      <c r="D768" s="39">
        <v>73</v>
      </c>
      <c r="E768" s="40">
        <v>10</v>
      </c>
      <c r="F768" s="41">
        <f t="shared" si="147"/>
        <v>7.3</v>
      </c>
      <c r="G768" s="42"/>
      <c r="H768" s="42"/>
      <c r="I768" s="42"/>
      <c r="J768" s="42"/>
      <c r="K768" s="42"/>
      <c r="L768" s="43">
        <f t="shared" si="148"/>
        <v>0</v>
      </c>
      <c r="M768" s="42"/>
      <c r="N768" s="44"/>
      <c r="O768" s="44"/>
      <c r="P768" s="45">
        <f t="shared" si="149"/>
        <v>0</v>
      </c>
      <c r="Q768" s="46"/>
    </row>
    <row r="769" spans="2:17" ht="15.75">
      <c r="B769" s="37">
        <f t="shared" si="150"/>
        <v>633</v>
      </c>
      <c r="C769" s="38" t="s">
        <v>697</v>
      </c>
      <c r="D769" s="39">
        <v>94.864</v>
      </c>
      <c r="E769" s="40">
        <v>5</v>
      </c>
      <c r="F769" s="41">
        <f t="shared" si="147"/>
        <v>18.9728</v>
      </c>
      <c r="G769" s="42">
        <v>445.182</v>
      </c>
      <c r="H769" s="42">
        <v>1011.743</v>
      </c>
      <c r="I769" s="42">
        <v>1133.483</v>
      </c>
      <c r="J769" s="42">
        <v>19.591</v>
      </c>
      <c r="K769" s="42">
        <v>112.608</v>
      </c>
      <c r="L769" s="43">
        <f t="shared" si="148"/>
        <v>36.316</v>
      </c>
      <c r="M769" s="42">
        <v>76.292</v>
      </c>
      <c r="N769" s="44">
        <v>15</v>
      </c>
      <c r="O769" s="44">
        <v>20</v>
      </c>
      <c r="P769" s="45">
        <f t="shared" si="149"/>
        <v>35</v>
      </c>
      <c r="Q769" s="46">
        <v>2629</v>
      </c>
    </row>
    <row r="770" spans="2:17" ht="15.75">
      <c r="B770" s="37">
        <f t="shared" si="150"/>
        <v>634</v>
      </c>
      <c r="C770" s="38" t="s">
        <v>698</v>
      </c>
      <c r="D770" s="39">
        <v>100</v>
      </c>
      <c r="E770" s="40">
        <v>10</v>
      </c>
      <c r="F770" s="41">
        <f t="shared" si="147"/>
        <v>10</v>
      </c>
      <c r="G770" s="42">
        <v>201.6306</v>
      </c>
      <c r="H770" s="42">
        <v>648.716</v>
      </c>
      <c r="I770" s="42">
        <v>799.735</v>
      </c>
      <c r="J770" s="42">
        <v>18.9835</v>
      </c>
      <c r="K770" s="42">
        <v>40.031</v>
      </c>
      <c r="L770" s="43">
        <f t="shared" si="148"/>
        <v>5.774999999999999</v>
      </c>
      <c r="M770" s="42">
        <v>34.256</v>
      </c>
      <c r="N770" s="44">
        <v>5</v>
      </c>
      <c r="O770" s="44">
        <v>10</v>
      </c>
      <c r="P770" s="45">
        <f t="shared" si="149"/>
        <v>15</v>
      </c>
      <c r="Q770" s="46">
        <v>889</v>
      </c>
    </row>
    <row r="771" spans="2:17" ht="15.75">
      <c r="B771" s="55">
        <f>COUNT(B761:B770)</f>
        <v>10</v>
      </c>
      <c r="C771" s="56"/>
      <c r="D771" s="56">
        <f>SUBTOTAL(9,D761:D770)</f>
        <v>1365.747</v>
      </c>
      <c r="E771" s="38"/>
      <c r="F771" s="57">
        <f aca="true" t="shared" si="151" ref="F771:M771">SUBTOTAL(9,F761:F770)</f>
        <v>179.0611</v>
      </c>
      <c r="G771" s="56">
        <f t="shared" si="151"/>
        <v>2022.6757</v>
      </c>
      <c r="H771" s="56">
        <f t="shared" si="151"/>
        <v>7493.6675000000005</v>
      </c>
      <c r="I771" s="56">
        <f t="shared" si="151"/>
        <v>5981.5701</v>
      </c>
      <c r="J771" s="56">
        <f t="shared" si="151"/>
        <v>215.342</v>
      </c>
      <c r="K771" s="56">
        <f t="shared" si="151"/>
        <v>546.1398</v>
      </c>
      <c r="L771" s="57">
        <f t="shared" si="151"/>
        <v>226.94060000000002</v>
      </c>
      <c r="M771" s="56">
        <f t="shared" si="151"/>
        <v>319.1992</v>
      </c>
      <c r="N771" s="44"/>
      <c r="O771" s="44"/>
      <c r="P771" s="45"/>
      <c r="Q771" s="46">
        <f>SUM(Q761:Q770)</f>
        <v>10019</v>
      </c>
    </row>
    <row r="772" spans="2:17" ht="15.75">
      <c r="B772" s="59"/>
      <c r="C772" s="60"/>
      <c r="D772" s="61"/>
      <c r="E772" s="62"/>
      <c r="F772" s="63"/>
      <c r="G772" s="71"/>
      <c r="H772" s="71"/>
      <c r="I772" s="72"/>
      <c r="J772" s="71"/>
      <c r="K772" s="72"/>
      <c r="L772" s="77"/>
      <c r="M772" s="72"/>
      <c r="N772" s="75"/>
      <c r="O772" s="75"/>
      <c r="P772" s="76"/>
      <c r="Q772" s="78"/>
    </row>
    <row r="773" spans="2:17" ht="18">
      <c r="B773" s="59"/>
      <c r="C773" s="70" t="s">
        <v>699</v>
      </c>
      <c r="D773" s="61"/>
      <c r="E773" s="62"/>
      <c r="F773" s="63"/>
      <c r="G773" s="71"/>
      <c r="H773" s="71"/>
      <c r="I773" s="72"/>
      <c r="J773" s="71"/>
      <c r="K773" s="72"/>
      <c r="L773" s="77"/>
      <c r="M773" s="72"/>
      <c r="N773" s="75"/>
      <c r="O773" s="75"/>
      <c r="P773" s="76"/>
      <c r="Q773" s="78"/>
    </row>
    <row r="774" spans="2:17" ht="15.75">
      <c r="B774" s="59"/>
      <c r="C774" s="60"/>
      <c r="D774" s="61"/>
      <c r="E774" s="62"/>
      <c r="F774" s="63"/>
      <c r="G774" s="71"/>
      <c r="H774" s="71"/>
      <c r="I774" s="72"/>
      <c r="J774" s="71"/>
      <c r="K774" s="72"/>
      <c r="L774" s="77"/>
      <c r="M774" s="72"/>
      <c r="N774" s="75"/>
      <c r="O774" s="75"/>
      <c r="P774" s="76"/>
      <c r="Q774" s="78"/>
    </row>
    <row r="775" spans="2:17" ht="15.75">
      <c r="B775" s="55">
        <f>+B770+1</f>
        <v>635</v>
      </c>
      <c r="C775" s="38" t="s">
        <v>700</v>
      </c>
      <c r="D775" s="39">
        <v>25.073</v>
      </c>
      <c r="E775" s="40">
        <v>10</v>
      </c>
      <c r="F775" s="41">
        <f aca="true" t="shared" si="152" ref="F775:F801">+D775/E775</f>
        <v>2.5073</v>
      </c>
      <c r="G775" s="42">
        <v>50.3247</v>
      </c>
      <c r="H775" s="42">
        <v>151.1849</v>
      </c>
      <c r="I775" s="42">
        <v>3.1452</v>
      </c>
      <c r="J775" s="42"/>
      <c r="K775" s="42">
        <v>-0.453</v>
      </c>
      <c r="L775" s="43">
        <f aca="true" t="shared" si="153" ref="L775:L801">+K775-M775</f>
        <v>0.008000000000000007</v>
      </c>
      <c r="M775" s="42">
        <v>-0.461</v>
      </c>
      <c r="N775" s="44">
        <v>0</v>
      </c>
      <c r="O775" s="44">
        <v>0</v>
      </c>
      <c r="P775" s="45">
        <f aca="true" t="shared" si="154" ref="P775:P801">SUM(N775:O775)</f>
        <v>0</v>
      </c>
      <c r="Q775" s="46"/>
    </row>
    <row r="776" spans="2:17" ht="15.75">
      <c r="B776" s="37">
        <f aca="true" t="shared" si="155" ref="B776:B801">+B775+1</f>
        <v>636</v>
      </c>
      <c r="C776" s="38" t="s">
        <v>701</v>
      </c>
      <c r="D776" s="39">
        <v>100</v>
      </c>
      <c r="E776" s="40">
        <v>10</v>
      </c>
      <c r="F776" s="41">
        <f t="shared" si="152"/>
        <v>10</v>
      </c>
      <c r="G776" s="42">
        <v>130.3095</v>
      </c>
      <c r="H776" s="42">
        <v>191.6266</v>
      </c>
      <c r="I776" s="42">
        <v>82.3282</v>
      </c>
      <c r="J776" s="42">
        <v>0.8353</v>
      </c>
      <c r="K776" s="42">
        <v>5.2317</v>
      </c>
      <c r="L776" s="43">
        <f t="shared" si="153"/>
        <v>2.0927000000000002</v>
      </c>
      <c r="M776" s="42">
        <v>3.139</v>
      </c>
      <c r="N776" s="44">
        <v>0</v>
      </c>
      <c r="O776" s="44">
        <v>0</v>
      </c>
      <c r="P776" s="45">
        <f t="shared" si="154"/>
        <v>0</v>
      </c>
      <c r="Q776" s="46">
        <v>565</v>
      </c>
    </row>
    <row r="777" spans="2:17" ht="15.75">
      <c r="B777" s="37">
        <f t="shared" si="155"/>
        <v>637</v>
      </c>
      <c r="C777" s="38" t="s">
        <v>702</v>
      </c>
      <c r="D777" s="39">
        <v>40</v>
      </c>
      <c r="E777" s="40">
        <v>10</v>
      </c>
      <c r="F777" s="41">
        <f t="shared" si="152"/>
        <v>4</v>
      </c>
      <c r="G777" s="42">
        <v>88.4779</v>
      </c>
      <c r="H777" s="42">
        <v>92.212</v>
      </c>
      <c r="I777" s="42">
        <v>3.8843</v>
      </c>
      <c r="J777" s="42">
        <v>0.0053</v>
      </c>
      <c r="K777" s="42">
        <v>2.351</v>
      </c>
      <c r="L777" s="43">
        <f t="shared" si="153"/>
        <v>0.623</v>
      </c>
      <c r="M777" s="42">
        <v>1.728</v>
      </c>
      <c r="N777" s="44">
        <v>0</v>
      </c>
      <c r="O777" s="44">
        <v>0</v>
      </c>
      <c r="P777" s="45">
        <f t="shared" si="154"/>
        <v>0</v>
      </c>
      <c r="Q777" s="46">
        <v>982</v>
      </c>
    </row>
    <row r="778" spans="2:17" ht="15.75">
      <c r="B778" s="37">
        <f t="shared" si="155"/>
        <v>638</v>
      </c>
      <c r="C778" s="38" t="s">
        <v>703</v>
      </c>
      <c r="D778" s="39">
        <v>90</v>
      </c>
      <c r="E778" s="40">
        <v>10</v>
      </c>
      <c r="F778" s="41">
        <f t="shared" si="152"/>
        <v>9</v>
      </c>
      <c r="G778" s="42">
        <v>265.1905</v>
      </c>
      <c r="H778" s="42">
        <v>428.5352</v>
      </c>
      <c r="I778" s="42">
        <v>78.4418</v>
      </c>
      <c r="J778" s="42">
        <v>0.6332</v>
      </c>
      <c r="K778" s="42">
        <v>-11.779</v>
      </c>
      <c r="L778" s="43">
        <f t="shared" si="153"/>
        <v>0.6330000000000009</v>
      </c>
      <c r="M778" s="42">
        <v>-12.412</v>
      </c>
      <c r="N778" s="44">
        <v>0</v>
      </c>
      <c r="O778" s="44">
        <v>0</v>
      </c>
      <c r="P778" s="45">
        <f t="shared" si="154"/>
        <v>0</v>
      </c>
      <c r="Q778" s="46">
        <v>307</v>
      </c>
    </row>
    <row r="779" spans="2:17" ht="15.75">
      <c r="B779" s="37">
        <f t="shared" si="155"/>
        <v>639</v>
      </c>
      <c r="C779" s="38" t="s">
        <v>704</v>
      </c>
      <c r="D779" s="39">
        <v>320</v>
      </c>
      <c r="E779" s="40">
        <v>10</v>
      </c>
      <c r="F779" s="41">
        <f t="shared" si="152"/>
        <v>32</v>
      </c>
      <c r="G779" s="42">
        <v>336.8549</v>
      </c>
      <c r="H779" s="42">
        <v>392.1082</v>
      </c>
      <c r="I779" s="42">
        <v>239.1433</v>
      </c>
      <c r="J779" s="42">
        <v>1.5452</v>
      </c>
      <c r="K779" s="42">
        <v>8.821</v>
      </c>
      <c r="L779" s="43">
        <f t="shared" si="153"/>
        <v>2.035</v>
      </c>
      <c r="M779" s="42">
        <v>6.786</v>
      </c>
      <c r="N779" s="44">
        <v>0</v>
      </c>
      <c r="O779" s="44">
        <v>0</v>
      </c>
      <c r="P779" s="45">
        <f t="shared" si="154"/>
        <v>0</v>
      </c>
      <c r="Q779" s="46">
        <v>60</v>
      </c>
    </row>
    <row r="780" spans="2:17" ht="15.75">
      <c r="B780" s="37">
        <f t="shared" si="155"/>
        <v>640</v>
      </c>
      <c r="C780" s="38" t="s">
        <v>705</v>
      </c>
      <c r="D780" s="39">
        <v>142.714</v>
      </c>
      <c r="E780" s="40">
        <v>10</v>
      </c>
      <c r="F780" s="41">
        <f t="shared" si="152"/>
        <v>14.2714</v>
      </c>
      <c r="G780" s="42">
        <v>212.4337</v>
      </c>
      <c r="H780" s="42">
        <v>1037.0033</v>
      </c>
      <c r="I780" s="42">
        <v>751.1881</v>
      </c>
      <c r="J780" s="42">
        <v>32.6041</v>
      </c>
      <c r="K780" s="42">
        <v>53.2745</v>
      </c>
      <c r="L780" s="43">
        <f t="shared" si="153"/>
        <v>25.667200000000005</v>
      </c>
      <c r="M780" s="42">
        <v>27.6073</v>
      </c>
      <c r="N780" s="44">
        <v>0</v>
      </c>
      <c r="O780" s="44">
        <v>15</v>
      </c>
      <c r="P780" s="45">
        <f t="shared" si="154"/>
        <v>15</v>
      </c>
      <c r="Q780" s="46">
        <v>2057</v>
      </c>
    </row>
    <row r="781" spans="2:17" ht="15.75">
      <c r="B781" s="37">
        <f t="shared" si="155"/>
        <v>641</v>
      </c>
      <c r="C781" s="38" t="s">
        <v>706</v>
      </c>
      <c r="D781" s="39">
        <v>50</v>
      </c>
      <c r="E781" s="40">
        <v>10</v>
      </c>
      <c r="F781" s="41">
        <f t="shared" si="152"/>
        <v>5</v>
      </c>
      <c r="G781" s="42">
        <v>25.7927</v>
      </c>
      <c r="H781" s="42">
        <v>266.4187</v>
      </c>
      <c r="I781" s="42">
        <v>257.006</v>
      </c>
      <c r="J781" s="42">
        <v>1.2612</v>
      </c>
      <c r="K781" s="42">
        <v>3.428</v>
      </c>
      <c r="L781" s="43">
        <f t="shared" si="153"/>
        <v>10.530999999999999</v>
      </c>
      <c r="M781" s="42">
        <v>-7.103</v>
      </c>
      <c r="N781" s="44">
        <v>0</v>
      </c>
      <c r="O781" s="44">
        <v>0</v>
      </c>
      <c r="P781" s="45">
        <f t="shared" si="154"/>
        <v>0</v>
      </c>
      <c r="Q781" s="46">
        <v>2374</v>
      </c>
    </row>
    <row r="782" spans="2:17" ht="15.75">
      <c r="B782" s="37">
        <f t="shared" si="155"/>
        <v>642</v>
      </c>
      <c r="C782" s="38" t="s">
        <v>707</v>
      </c>
      <c r="D782" s="39">
        <v>16.331</v>
      </c>
      <c r="E782" s="40">
        <v>10</v>
      </c>
      <c r="F782" s="41">
        <f t="shared" si="152"/>
        <v>1.6331</v>
      </c>
      <c r="G782" s="42">
        <v>299.7532</v>
      </c>
      <c r="H782" s="42">
        <v>314.0148</v>
      </c>
      <c r="I782" s="42">
        <v>100.5381</v>
      </c>
      <c r="J782" s="42">
        <v>0.711</v>
      </c>
      <c r="K782" s="42">
        <v>25.607</v>
      </c>
      <c r="L782" s="43">
        <f t="shared" si="153"/>
        <v>3.937999999999999</v>
      </c>
      <c r="M782" s="42">
        <v>21.669</v>
      </c>
      <c r="N782" s="44">
        <v>150</v>
      </c>
      <c r="O782" s="44">
        <v>0</v>
      </c>
      <c r="P782" s="45">
        <f t="shared" si="154"/>
        <v>150</v>
      </c>
      <c r="Q782" s="46">
        <v>608</v>
      </c>
    </row>
    <row r="783" spans="2:17" ht="15.75">
      <c r="B783" s="37">
        <f t="shared" si="155"/>
        <v>643</v>
      </c>
      <c r="C783" s="38" t="s">
        <v>708</v>
      </c>
      <c r="D783" s="39">
        <v>5</v>
      </c>
      <c r="E783" s="40">
        <v>10</v>
      </c>
      <c r="F783" s="41">
        <f t="shared" si="152"/>
        <v>0.5</v>
      </c>
      <c r="G783" s="42"/>
      <c r="H783" s="42"/>
      <c r="I783" s="42"/>
      <c r="J783" s="42"/>
      <c r="K783" s="42">
        <v>7.818</v>
      </c>
      <c r="L783" s="43">
        <f t="shared" si="153"/>
        <v>1.4169999999999998</v>
      </c>
      <c r="M783" s="42">
        <v>6.401</v>
      </c>
      <c r="N783" s="44">
        <v>10</v>
      </c>
      <c r="O783" s="44">
        <v>0</v>
      </c>
      <c r="P783" s="45">
        <f t="shared" si="154"/>
        <v>10</v>
      </c>
      <c r="Q783" s="46"/>
    </row>
    <row r="784" spans="2:17" ht="15.75">
      <c r="B784" s="37">
        <f t="shared" si="155"/>
        <v>644</v>
      </c>
      <c r="C784" s="38" t="s">
        <v>709</v>
      </c>
      <c r="D784" s="39">
        <v>16.335</v>
      </c>
      <c r="E784" s="40">
        <v>10</v>
      </c>
      <c r="F784" s="41">
        <f t="shared" si="152"/>
        <v>1.6335000000000002</v>
      </c>
      <c r="G784" s="42">
        <v>-15.6285</v>
      </c>
      <c r="H784" s="42">
        <v>133.9581</v>
      </c>
      <c r="I784" s="42">
        <v>60.2675</v>
      </c>
      <c r="J784" s="42">
        <v>3.0926</v>
      </c>
      <c r="K784" s="42">
        <v>-4.7087</v>
      </c>
      <c r="L784" s="43">
        <f t="shared" si="153"/>
        <v>0.0002999999999993008</v>
      </c>
      <c r="M784" s="42">
        <v>-4.709</v>
      </c>
      <c r="N784" s="44">
        <v>0</v>
      </c>
      <c r="O784" s="44">
        <v>0</v>
      </c>
      <c r="P784" s="45">
        <f t="shared" si="154"/>
        <v>0</v>
      </c>
      <c r="Q784" s="46">
        <v>628</v>
      </c>
    </row>
    <row r="785" spans="2:17" ht="15.75">
      <c r="B785" s="37">
        <f t="shared" si="155"/>
        <v>645</v>
      </c>
      <c r="C785" s="38" t="s">
        <v>710</v>
      </c>
      <c r="D785" s="39">
        <v>32</v>
      </c>
      <c r="E785" s="40">
        <v>5</v>
      </c>
      <c r="F785" s="41">
        <f t="shared" si="152"/>
        <v>6.4</v>
      </c>
      <c r="G785" s="42">
        <v>19.2538</v>
      </c>
      <c r="H785" s="42">
        <v>27.022</v>
      </c>
      <c r="I785" s="42">
        <v>0.1548</v>
      </c>
      <c r="J785" s="42">
        <v>0.0014</v>
      </c>
      <c r="K785" s="42">
        <v>-0.666</v>
      </c>
      <c r="L785" s="43">
        <f t="shared" si="153"/>
        <v>0.039999999999999925</v>
      </c>
      <c r="M785" s="42">
        <v>-0.706</v>
      </c>
      <c r="N785" s="44">
        <v>0</v>
      </c>
      <c r="O785" s="44">
        <v>0</v>
      </c>
      <c r="P785" s="45">
        <f t="shared" si="154"/>
        <v>0</v>
      </c>
      <c r="Q785" s="46">
        <v>1569</v>
      </c>
    </row>
    <row r="786" spans="2:17" ht="15.75">
      <c r="B786" s="37">
        <f t="shared" si="155"/>
        <v>646</v>
      </c>
      <c r="C786" s="38" t="s">
        <v>711</v>
      </c>
      <c r="D786" s="39">
        <v>388.86</v>
      </c>
      <c r="E786" s="40">
        <v>10</v>
      </c>
      <c r="F786" s="41">
        <f t="shared" si="152"/>
        <v>38.886</v>
      </c>
      <c r="G786" s="42">
        <v>555.2808</v>
      </c>
      <c r="H786" s="42">
        <v>1685.751</v>
      </c>
      <c r="I786" s="42">
        <v>95.2662</v>
      </c>
      <c r="J786" s="42">
        <v>12.4563</v>
      </c>
      <c r="K786" s="42">
        <v>7.809</v>
      </c>
      <c r="L786" s="43">
        <f t="shared" si="153"/>
        <v>-28.333000000000002</v>
      </c>
      <c r="M786" s="42">
        <v>36.142</v>
      </c>
      <c r="N786" s="44">
        <v>0</v>
      </c>
      <c r="O786" s="44">
        <v>0</v>
      </c>
      <c r="P786" s="45">
        <f t="shared" si="154"/>
        <v>0</v>
      </c>
      <c r="Q786" s="46">
        <v>1856</v>
      </c>
    </row>
    <row r="787" spans="2:17" ht="15.75">
      <c r="B787" s="37">
        <f t="shared" si="155"/>
        <v>647</v>
      </c>
      <c r="C787" s="38" t="s">
        <v>712</v>
      </c>
      <c r="D787" s="39">
        <v>73.554</v>
      </c>
      <c r="E787" s="40">
        <v>10</v>
      </c>
      <c r="F787" s="41">
        <f t="shared" si="152"/>
        <v>7.3554</v>
      </c>
      <c r="G787" s="42">
        <v>-238.1436</v>
      </c>
      <c r="H787" s="42">
        <v>257.6878</v>
      </c>
      <c r="I787" s="42">
        <v>261.8728</v>
      </c>
      <c r="J787" s="42">
        <v>11.3654</v>
      </c>
      <c r="K787" s="42">
        <v>-53.46</v>
      </c>
      <c r="L787" s="43">
        <f t="shared" si="153"/>
        <v>1.5619999999999976</v>
      </c>
      <c r="M787" s="42">
        <v>-55.022</v>
      </c>
      <c r="N787" s="44">
        <v>0</v>
      </c>
      <c r="O787" s="44">
        <v>0</v>
      </c>
      <c r="P787" s="45">
        <f t="shared" si="154"/>
        <v>0</v>
      </c>
      <c r="Q787" s="46">
        <v>2902</v>
      </c>
    </row>
    <row r="788" spans="2:17" ht="15.75">
      <c r="B788" s="37">
        <f t="shared" si="155"/>
        <v>648</v>
      </c>
      <c r="C788" s="38" t="s">
        <v>713</v>
      </c>
      <c r="D788" s="39">
        <v>32.4</v>
      </c>
      <c r="E788" s="40">
        <v>10</v>
      </c>
      <c r="F788" s="41">
        <f t="shared" si="152"/>
        <v>3.2399999999999998</v>
      </c>
      <c r="G788" s="42"/>
      <c r="H788" s="42"/>
      <c r="I788" s="42"/>
      <c r="J788" s="42"/>
      <c r="K788" s="42"/>
      <c r="L788" s="43">
        <f t="shared" si="153"/>
        <v>0</v>
      </c>
      <c r="M788" s="42"/>
      <c r="N788" s="44"/>
      <c r="O788" s="44"/>
      <c r="P788" s="45">
        <f t="shared" si="154"/>
        <v>0</v>
      </c>
      <c r="Q788" s="46"/>
    </row>
    <row r="789" spans="2:17" ht="15.75">
      <c r="B789" s="37">
        <f t="shared" si="155"/>
        <v>649</v>
      </c>
      <c r="C789" s="38" t="s">
        <v>714</v>
      </c>
      <c r="D789" s="39">
        <v>36</v>
      </c>
      <c r="E789" s="40">
        <v>10</v>
      </c>
      <c r="F789" s="41">
        <f t="shared" si="152"/>
        <v>3.6</v>
      </c>
      <c r="G789" s="42"/>
      <c r="H789" s="42"/>
      <c r="I789" s="42"/>
      <c r="J789" s="42"/>
      <c r="K789" s="42"/>
      <c r="L789" s="43">
        <f t="shared" si="153"/>
        <v>0</v>
      </c>
      <c r="M789" s="42"/>
      <c r="N789" s="44"/>
      <c r="O789" s="44"/>
      <c r="P789" s="45">
        <f t="shared" si="154"/>
        <v>0</v>
      </c>
      <c r="Q789" s="46"/>
    </row>
    <row r="790" spans="2:17" ht="15.75">
      <c r="B790" s="37">
        <f t="shared" si="155"/>
        <v>650</v>
      </c>
      <c r="C790" s="38" t="s">
        <v>715</v>
      </c>
      <c r="D790" s="39">
        <v>23.228</v>
      </c>
      <c r="E790" s="40">
        <v>10</v>
      </c>
      <c r="F790" s="41">
        <f t="shared" si="152"/>
        <v>2.3228</v>
      </c>
      <c r="G790" s="42">
        <v>-48.6727</v>
      </c>
      <c r="H790" s="42">
        <v>18.2138</v>
      </c>
      <c r="I790" s="42">
        <v>5.1893</v>
      </c>
      <c r="J790" s="42">
        <v>0.0171</v>
      </c>
      <c r="K790" s="42">
        <v>-4.844</v>
      </c>
      <c r="L790" s="43">
        <f t="shared" si="153"/>
        <v>0.0259999999999998</v>
      </c>
      <c r="M790" s="42">
        <v>-4.87</v>
      </c>
      <c r="N790" s="44">
        <v>0</v>
      </c>
      <c r="O790" s="44">
        <v>0</v>
      </c>
      <c r="P790" s="45">
        <f t="shared" si="154"/>
        <v>0</v>
      </c>
      <c r="Q790" s="46">
        <v>1242</v>
      </c>
    </row>
    <row r="791" spans="2:17" ht="15.75">
      <c r="B791" s="37">
        <f t="shared" si="155"/>
        <v>651</v>
      </c>
      <c r="C791" s="38" t="s">
        <v>716</v>
      </c>
      <c r="D791" s="39">
        <v>180</v>
      </c>
      <c r="E791" s="40">
        <v>10</v>
      </c>
      <c r="F791" s="41">
        <f t="shared" si="152"/>
        <v>18</v>
      </c>
      <c r="G791" s="42">
        <v>250.973</v>
      </c>
      <c r="H791" s="42">
        <v>1354.303</v>
      </c>
      <c r="I791" s="42">
        <v>269.115</v>
      </c>
      <c r="J791" s="42">
        <v>6.256</v>
      </c>
      <c r="K791" s="42">
        <v>65.541</v>
      </c>
      <c r="L791" s="43">
        <f t="shared" si="153"/>
        <v>25.077999999999996</v>
      </c>
      <c r="M791" s="42">
        <v>40.463</v>
      </c>
      <c r="N791" s="44">
        <v>35</v>
      </c>
      <c r="O791" s="44">
        <v>0</v>
      </c>
      <c r="P791" s="45">
        <f t="shared" si="154"/>
        <v>35</v>
      </c>
      <c r="Q791" s="46"/>
    </row>
    <row r="792" spans="2:17" ht="15.75">
      <c r="B792" s="37">
        <f t="shared" si="155"/>
        <v>652</v>
      </c>
      <c r="C792" s="38" t="s">
        <v>717</v>
      </c>
      <c r="D792" s="39">
        <v>59.835</v>
      </c>
      <c r="E792" s="40">
        <v>10</v>
      </c>
      <c r="F792" s="41">
        <f t="shared" si="152"/>
        <v>5.9835</v>
      </c>
      <c r="G792" s="42">
        <v>48.2839</v>
      </c>
      <c r="H792" s="42">
        <v>97.2937</v>
      </c>
      <c r="I792" s="42">
        <v>28.7066</v>
      </c>
      <c r="J792" s="42">
        <v>0.2268</v>
      </c>
      <c r="K792" s="42">
        <v>-10.22</v>
      </c>
      <c r="L792" s="43">
        <f t="shared" si="153"/>
        <v>0.24499999999999922</v>
      </c>
      <c r="M792" s="42">
        <v>-10.465</v>
      </c>
      <c r="N792" s="44">
        <v>0</v>
      </c>
      <c r="O792" s="44">
        <v>0</v>
      </c>
      <c r="P792" s="45">
        <f t="shared" si="154"/>
        <v>0</v>
      </c>
      <c r="Q792" s="46"/>
    </row>
    <row r="793" spans="2:17" ht="15.75">
      <c r="B793" s="37">
        <f t="shared" si="155"/>
        <v>653</v>
      </c>
      <c r="C793" s="38" t="s">
        <v>718</v>
      </c>
      <c r="D793" s="39">
        <v>325.242</v>
      </c>
      <c r="E793" s="40">
        <v>10</v>
      </c>
      <c r="F793" s="41">
        <f t="shared" si="152"/>
        <v>32.5242</v>
      </c>
      <c r="G793" s="42">
        <v>1131.607</v>
      </c>
      <c r="H793" s="42">
        <v>12408.61</v>
      </c>
      <c r="I793" s="42">
        <v>3224.612</v>
      </c>
      <c r="J793" s="42">
        <v>172.567</v>
      </c>
      <c r="K793" s="42">
        <v>457.167</v>
      </c>
      <c r="L793" s="43">
        <f t="shared" si="153"/>
        <v>199.92899999999997</v>
      </c>
      <c r="M793" s="42">
        <v>257.238</v>
      </c>
      <c r="N793" s="44">
        <v>25</v>
      </c>
      <c r="O793" s="44">
        <v>0</v>
      </c>
      <c r="P793" s="45">
        <f t="shared" si="154"/>
        <v>25</v>
      </c>
      <c r="Q793" s="46"/>
    </row>
    <row r="794" spans="2:17" ht="15.75">
      <c r="B794" s="37">
        <f t="shared" si="155"/>
        <v>654</v>
      </c>
      <c r="C794" s="38" t="s">
        <v>719</v>
      </c>
      <c r="D794" s="39">
        <v>505.138</v>
      </c>
      <c r="E794" s="40">
        <v>10</v>
      </c>
      <c r="F794" s="41">
        <f t="shared" si="152"/>
        <v>50.513799999999996</v>
      </c>
      <c r="G794" s="42">
        <v>559.138</v>
      </c>
      <c r="H794" s="42">
        <v>1493.7383</v>
      </c>
      <c r="I794" s="42">
        <v>921.5932</v>
      </c>
      <c r="J794" s="42">
        <v>23.9048</v>
      </c>
      <c r="K794" s="42">
        <v>164.201</v>
      </c>
      <c r="L794" s="43">
        <f t="shared" si="153"/>
        <v>60.05099999999999</v>
      </c>
      <c r="M794" s="42">
        <v>104.15</v>
      </c>
      <c r="N794" s="44">
        <v>10</v>
      </c>
      <c r="O794" s="44">
        <v>0</v>
      </c>
      <c r="P794" s="45">
        <f t="shared" si="154"/>
        <v>10</v>
      </c>
      <c r="Q794" s="46">
        <v>2725</v>
      </c>
    </row>
    <row r="795" spans="2:17" ht="15.75">
      <c r="B795" s="37">
        <f t="shared" si="155"/>
        <v>655</v>
      </c>
      <c r="C795" s="38" t="s">
        <v>720</v>
      </c>
      <c r="D795" s="39">
        <v>713.819</v>
      </c>
      <c r="E795" s="40">
        <v>10</v>
      </c>
      <c r="F795" s="41">
        <f t="shared" si="152"/>
        <v>71.3819</v>
      </c>
      <c r="G795" s="42"/>
      <c r="H795" s="42"/>
      <c r="I795" s="42"/>
      <c r="J795" s="42"/>
      <c r="K795" s="42"/>
      <c r="L795" s="43">
        <f t="shared" si="153"/>
        <v>0</v>
      </c>
      <c r="M795" s="42"/>
      <c r="N795" s="44"/>
      <c r="O795" s="44"/>
      <c r="P795" s="45">
        <f t="shared" si="154"/>
        <v>0</v>
      </c>
      <c r="Q795" s="46"/>
    </row>
    <row r="796" spans="2:17" ht="15.75">
      <c r="B796" s="37">
        <f t="shared" si="155"/>
        <v>656</v>
      </c>
      <c r="C796" s="38" t="s">
        <v>721</v>
      </c>
      <c r="D796" s="39">
        <v>3</v>
      </c>
      <c r="E796" s="40">
        <v>10</v>
      </c>
      <c r="F796" s="41">
        <f t="shared" si="152"/>
        <v>0.3</v>
      </c>
      <c r="G796" s="42">
        <v>-40.0111</v>
      </c>
      <c r="H796" s="42">
        <v>23.1905</v>
      </c>
      <c r="I796" s="42">
        <v>35.39</v>
      </c>
      <c r="J796" s="42">
        <v>0.0172</v>
      </c>
      <c r="K796" s="42">
        <v>-5.2757</v>
      </c>
      <c r="L796" s="43">
        <f t="shared" si="153"/>
        <v>0.20440000000000058</v>
      </c>
      <c r="M796" s="42">
        <v>-5.4801</v>
      </c>
      <c r="N796" s="44">
        <v>0</v>
      </c>
      <c r="O796" s="44">
        <v>0</v>
      </c>
      <c r="P796" s="45">
        <f t="shared" si="154"/>
        <v>0</v>
      </c>
      <c r="Q796" s="46">
        <v>224</v>
      </c>
    </row>
    <row r="797" spans="2:17" ht="15.75">
      <c r="B797" s="37">
        <f t="shared" si="155"/>
        <v>657</v>
      </c>
      <c r="C797" s="38" t="s">
        <v>722</v>
      </c>
      <c r="D797" s="39">
        <v>139.44</v>
      </c>
      <c r="E797" s="40">
        <v>10</v>
      </c>
      <c r="F797" s="41">
        <f t="shared" si="152"/>
        <v>13.943999999999999</v>
      </c>
      <c r="G797" s="42"/>
      <c r="H797" s="42"/>
      <c r="I797" s="42"/>
      <c r="J797" s="42"/>
      <c r="K797" s="42"/>
      <c r="L797" s="43">
        <f t="shared" si="153"/>
        <v>0</v>
      </c>
      <c r="M797" s="42"/>
      <c r="N797" s="44"/>
      <c r="O797" s="44"/>
      <c r="P797" s="45">
        <f t="shared" si="154"/>
        <v>0</v>
      </c>
      <c r="Q797" s="46"/>
    </row>
    <row r="798" spans="2:17" ht="15.75">
      <c r="B798" s="37">
        <f t="shared" si="155"/>
        <v>658</v>
      </c>
      <c r="C798" s="38" t="s">
        <v>723</v>
      </c>
      <c r="D798" s="39">
        <v>300</v>
      </c>
      <c r="E798" s="40">
        <v>10</v>
      </c>
      <c r="F798" s="41">
        <f t="shared" si="152"/>
        <v>30</v>
      </c>
      <c r="G798" s="42">
        <v>989.182</v>
      </c>
      <c r="H798" s="42">
        <v>2757.961</v>
      </c>
      <c r="I798" s="42">
        <v>2998.386</v>
      </c>
      <c r="J798" s="42">
        <v>117.064</v>
      </c>
      <c r="K798" s="42">
        <v>120.457</v>
      </c>
      <c r="L798" s="43">
        <f t="shared" si="153"/>
        <v>36.510999999999996</v>
      </c>
      <c r="M798" s="42">
        <v>83.946</v>
      </c>
      <c r="N798" s="44">
        <v>25</v>
      </c>
      <c r="O798" s="44">
        <v>0</v>
      </c>
      <c r="P798" s="45">
        <f t="shared" si="154"/>
        <v>25</v>
      </c>
      <c r="Q798" s="46">
        <v>1418</v>
      </c>
    </row>
    <row r="799" spans="2:17" ht="15.75">
      <c r="B799" s="37">
        <f t="shared" si="155"/>
        <v>659</v>
      </c>
      <c r="C799" s="38" t="s">
        <v>724</v>
      </c>
      <c r="D799" s="39">
        <v>100</v>
      </c>
      <c r="E799" s="40">
        <v>10</v>
      </c>
      <c r="F799" s="41">
        <f t="shared" si="152"/>
        <v>10</v>
      </c>
      <c r="G799" s="42"/>
      <c r="H799" s="42"/>
      <c r="I799" s="42"/>
      <c r="J799" s="42"/>
      <c r="K799" s="42"/>
      <c r="L799" s="43">
        <f t="shared" si="153"/>
        <v>0</v>
      </c>
      <c r="M799" s="42"/>
      <c r="N799" s="44"/>
      <c r="O799" s="44"/>
      <c r="P799" s="45">
        <f t="shared" si="154"/>
        <v>0</v>
      </c>
      <c r="Q799" s="46"/>
    </row>
    <row r="800" spans="2:17" ht="15.75">
      <c r="B800" s="37">
        <f t="shared" si="155"/>
        <v>660</v>
      </c>
      <c r="C800" s="38" t="s">
        <v>725</v>
      </c>
      <c r="D800" s="39">
        <v>12</v>
      </c>
      <c r="E800" s="40">
        <v>10</v>
      </c>
      <c r="F800" s="41">
        <f t="shared" si="152"/>
        <v>1.2</v>
      </c>
      <c r="G800" s="42">
        <v>1.0474</v>
      </c>
      <c r="H800" s="42">
        <v>1.2631</v>
      </c>
      <c r="I800" s="42">
        <v>0</v>
      </c>
      <c r="J800" s="42">
        <v>0.0124</v>
      </c>
      <c r="K800" s="42">
        <v>-0.164</v>
      </c>
      <c r="L800" s="43">
        <f t="shared" si="153"/>
        <v>0</v>
      </c>
      <c r="M800" s="42">
        <v>-0.164</v>
      </c>
      <c r="N800" s="44">
        <v>0</v>
      </c>
      <c r="O800" s="44">
        <v>0</v>
      </c>
      <c r="P800" s="45">
        <f t="shared" si="154"/>
        <v>0</v>
      </c>
      <c r="Q800" s="46">
        <v>187</v>
      </c>
    </row>
    <row r="801" spans="2:17" ht="15.75">
      <c r="B801" s="37">
        <f t="shared" si="155"/>
        <v>661</v>
      </c>
      <c r="C801" s="38" t="s">
        <v>726</v>
      </c>
      <c r="D801" s="39">
        <v>66</v>
      </c>
      <c r="E801" s="40">
        <v>10</v>
      </c>
      <c r="F801" s="41">
        <f t="shared" si="152"/>
        <v>6.6</v>
      </c>
      <c r="G801" s="42">
        <v>103.056</v>
      </c>
      <c r="H801" s="42">
        <v>183.4647</v>
      </c>
      <c r="I801" s="42">
        <v>79.1069</v>
      </c>
      <c r="J801" s="42">
        <v>1.9555</v>
      </c>
      <c r="K801" s="42">
        <v>2.293</v>
      </c>
      <c r="L801" s="43">
        <f t="shared" si="153"/>
        <v>0.3440000000000001</v>
      </c>
      <c r="M801" s="42">
        <v>1.949</v>
      </c>
      <c r="N801" s="44">
        <v>0</v>
      </c>
      <c r="O801" s="44">
        <v>10</v>
      </c>
      <c r="P801" s="45">
        <f t="shared" si="154"/>
        <v>10</v>
      </c>
      <c r="Q801" s="46">
        <v>724</v>
      </c>
    </row>
    <row r="802" spans="2:17" ht="15.75">
      <c r="B802" s="37">
        <f>COUNT(B775:B801)</f>
        <v>27</v>
      </c>
      <c r="C802" s="38"/>
      <c r="D802" s="56">
        <f>SUBTOTAL(9,D775:D801)</f>
        <v>3795.9690000000005</v>
      </c>
      <c r="E802" s="86"/>
      <c r="F802" s="57">
        <f aca="true" t="shared" si="156" ref="F802:M802">SUBTOTAL(9,F775:F801)</f>
        <v>382.79690000000005</v>
      </c>
      <c r="G802" s="56">
        <f t="shared" si="156"/>
        <v>4724.503099999999</v>
      </c>
      <c r="H802" s="56">
        <f t="shared" si="156"/>
        <v>23315.5607</v>
      </c>
      <c r="I802" s="56">
        <f t="shared" si="156"/>
        <v>9495.335300000002</v>
      </c>
      <c r="J802" s="56">
        <f t="shared" si="156"/>
        <v>386.5318</v>
      </c>
      <c r="K802" s="56">
        <f t="shared" si="156"/>
        <v>832.4288</v>
      </c>
      <c r="L802" s="57">
        <f t="shared" si="156"/>
        <v>342.6026</v>
      </c>
      <c r="M802" s="56">
        <f t="shared" si="156"/>
        <v>489.82620000000003</v>
      </c>
      <c r="N802" s="44"/>
      <c r="O802" s="44"/>
      <c r="P802" s="45"/>
      <c r="Q802" s="46">
        <f>SUM(Q775:Q801)</f>
        <v>20428</v>
      </c>
    </row>
    <row r="803" spans="2:17" ht="15.75">
      <c r="B803" s="87"/>
      <c r="C803" s="88"/>
      <c r="D803" s="89"/>
      <c r="E803" s="90"/>
      <c r="F803" s="91"/>
      <c r="N803" s="92"/>
      <c r="O803" s="92"/>
      <c r="P803" s="93"/>
      <c r="Q803" s="92"/>
    </row>
    <row r="804" spans="14:17" ht="15">
      <c r="N804" s="92"/>
      <c r="O804" s="92"/>
      <c r="P804" s="93"/>
      <c r="Q804" s="92"/>
    </row>
    <row r="805" spans="2:17" ht="15.75">
      <c r="B805" s="94" t="s">
        <v>727</v>
      </c>
      <c r="N805" s="92"/>
      <c r="O805" s="92"/>
      <c r="P805" s="92"/>
      <c r="Q805" s="92"/>
    </row>
    <row r="806" spans="2:17" ht="15">
      <c r="B806" s="95"/>
      <c r="N806" s="92"/>
      <c r="O806" s="92"/>
      <c r="P806" s="92"/>
      <c r="Q806" s="92"/>
    </row>
    <row r="807" spans="3:17" ht="15">
      <c r="C807" s="96" t="s">
        <v>728</v>
      </c>
      <c r="N807" s="92"/>
      <c r="O807" s="92"/>
      <c r="P807" s="92"/>
      <c r="Q807" s="92"/>
    </row>
    <row r="808" spans="3:17" ht="15">
      <c r="C808" s="96" t="s">
        <v>729</v>
      </c>
      <c r="N808" s="92"/>
      <c r="O808" s="92"/>
      <c r="P808" s="92"/>
      <c r="Q808" s="92"/>
    </row>
    <row r="809" spans="3:17" ht="15">
      <c r="C809" s="96" t="s">
        <v>730</v>
      </c>
      <c r="N809" s="92"/>
      <c r="O809" s="92"/>
      <c r="P809" s="92"/>
      <c r="Q809" s="92"/>
    </row>
    <row r="810" ht="12.75">
      <c r="C810" s="96" t="s">
        <v>731</v>
      </c>
    </row>
    <row r="811" ht="12.75">
      <c r="C811" s="96" t="s">
        <v>732</v>
      </c>
    </row>
  </sheetData>
  <mergeCells count="1">
    <mergeCell ref="C1:D1"/>
  </mergeCells>
  <printOptions/>
  <pageMargins left="0.25" right="0" top="0.5" bottom="0.75" header="0.5" footer="0.5"/>
  <pageSetup horizontalDpi="600" verticalDpi="600" orientation="landscape" paperSize="9" scale="6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NAULAKHA</dc:creator>
  <cp:keywords/>
  <dc:description/>
  <cp:lastModifiedBy>NAULAKHA</cp:lastModifiedBy>
  <cp:lastPrinted>2006-06-21T09:59:14Z</cp:lastPrinted>
  <dcterms:created xsi:type="dcterms:W3CDTF">2006-06-21T09:57:17Z</dcterms:created>
  <dcterms:modified xsi:type="dcterms:W3CDTF">2006-06-21T09:59:16Z</dcterms:modified>
  <cp:category/>
  <cp:version/>
  <cp:contentType/>
  <cp:contentStatus/>
</cp:coreProperties>
</file>