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2270" activeTab="0"/>
  </bookViews>
  <sheets>
    <sheet name="Master Data Entry" sheetId="1" r:id="rId1"/>
  </sheets>
  <definedNames>
    <definedName name="_xlnm.Print_Area" localSheetId="0">'Master Data Entry'!$B$6:$P$817</definedName>
    <definedName name="_xlnm.Print_Titles" localSheetId="0">'Master Data Entry'!$1:$6</definedName>
  </definedNames>
  <calcPr fullCalcOnLoad="1"/>
</workbook>
</file>

<file path=xl/sharedStrings.xml><?xml version="1.0" encoding="utf-8"?>
<sst xmlns="http://schemas.openxmlformats.org/spreadsheetml/2006/main" count="757" uniqueCount="742">
  <si>
    <t>DATA FOR THE YEAR 2006</t>
  </si>
  <si>
    <t>BANK /</t>
  </si>
  <si>
    <t>PROFIT</t>
  </si>
  <si>
    <t>TOTAL</t>
  </si>
  <si>
    <t>ASSETS</t>
  </si>
  <si>
    <t>NUMBER</t>
  </si>
  <si>
    <t>DIVIDEND</t>
  </si>
  <si>
    <t>SR.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</si>
  <si>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</si>
  <si>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</si>
  <si>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</si>
  <si>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</si>
  <si>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</si>
  <si>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</si>
  <si>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</si>
  <si>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</si>
  <si>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</si>
  <si>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</si>
  <si>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</si>
  <si>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</si>
  <si>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</si>
  <si>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</si>
  <si>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</si>
  <si>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</si>
  <si>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</si>
  <si>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</si>
  <si>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</si>
  <si>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</si>
  <si>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</si>
  <si>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</si>
  <si>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</si>
  <si>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</t>
  </si>
  <si>
    <t>CLOSE - END MUTUAL FUND</t>
  </si>
  <si>
    <t>ABAMCO Capital Fund Limited</t>
  </si>
  <si>
    <t xml:space="preserve">ABAMCO Growth Fund </t>
  </si>
  <si>
    <t>ABAMCO Stock Market Fund</t>
  </si>
  <si>
    <t>AKD Index Tracker Fund</t>
  </si>
  <si>
    <t>AL - Meezan Mutual Fund</t>
  </si>
  <si>
    <t>Asian Stock Fund Limited</t>
  </si>
  <si>
    <t>Atlas Fund of Funds</t>
  </si>
  <si>
    <t>BSJS Balance Fund Limited</t>
  </si>
  <si>
    <t>Dominion Stock Fund</t>
  </si>
  <si>
    <t>First Capital Mutual Fund Limited</t>
  </si>
  <si>
    <t>First Dawood Mutual Fund</t>
  </si>
  <si>
    <t>Golden Arrow Selected Stocks Fund Limited  **</t>
  </si>
  <si>
    <t>Investec Mutual Fund</t>
  </si>
  <si>
    <t>Meezan Balanced Fund</t>
  </si>
  <si>
    <t>NAMCO Balance Fund</t>
  </si>
  <si>
    <t>PICIC Energy Fund</t>
  </si>
  <si>
    <t>Pakistan Premier Fund Limited</t>
  </si>
  <si>
    <t>Pakistan Strategic Allocation Fund Limited</t>
  </si>
  <si>
    <t>PICIC Growth Fund</t>
  </si>
  <si>
    <t>PICIC Investment Fund</t>
  </si>
  <si>
    <t>Prudential Stock Funds Limited</t>
  </si>
  <si>
    <t>Safeway Mutual Fund Limited</t>
  </si>
  <si>
    <t>Tri - Star Mutual Fund Limited</t>
  </si>
  <si>
    <t>UTP Large Capital Fund</t>
  </si>
  <si>
    <t>UTP Growth Fund</t>
  </si>
  <si>
    <t>WE Balance Fund</t>
  </si>
  <si>
    <t>MODARABAS</t>
  </si>
  <si>
    <t>First Al - Noor Modaraba</t>
  </si>
  <si>
    <t>Al - Zamin Leasing Modaraba</t>
  </si>
  <si>
    <t>Allied Bank Modaraba First</t>
  </si>
  <si>
    <t>B. F. Modaraba</t>
  </si>
  <si>
    <t>BRR International Modaraba</t>
  </si>
  <si>
    <t xml:space="preserve">First Constellation Modaraba </t>
  </si>
  <si>
    <t>Crescent Standard Modaraba</t>
  </si>
  <si>
    <t>Dadabhoy Modaraba First</t>
  </si>
  <si>
    <t>First Elite Capital Modaraba</t>
  </si>
  <si>
    <t>First Equity Modaraba</t>
  </si>
  <si>
    <t>Fayzan Manufacturing Modaraba  #</t>
  </si>
  <si>
    <t>First Fidelity Leasing Modaraba</t>
  </si>
  <si>
    <t>Guardian Modaraba</t>
  </si>
  <si>
    <t>First Habib Bank Modaraba</t>
  </si>
  <si>
    <t>First Habib Modaraba   **</t>
  </si>
  <si>
    <t>First IBL Modaraba</t>
  </si>
  <si>
    <t>First Imrooz Modaraba</t>
  </si>
  <si>
    <t>First Investec Modaraba</t>
  </si>
  <si>
    <t>Interfund Modaraba 1st</t>
  </si>
  <si>
    <t>Islamic Modaraba 1st</t>
  </si>
  <si>
    <t>Long Term Venture Capital Modaraba</t>
  </si>
  <si>
    <t>First Mehran Modaraba</t>
  </si>
  <si>
    <t>Modaraba Al - Mali</t>
  </si>
  <si>
    <t>Modaraba Al - Tijarah</t>
  </si>
  <si>
    <t>First National Bank Modaraba</t>
  </si>
  <si>
    <t>First Pak Modaraba</t>
  </si>
  <si>
    <t>First Paramount Modaraba</t>
  </si>
  <si>
    <t>First Prudential Modaraba</t>
  </si>
  <si>
    <t>First Punjab Modaraba</t>
  </si>
  <si>
    <t>Schon Modaraba</t>
  </si>
  <si>
    <t>Standard Chartered Modaraba</t>
  </si>
  <si>
    <t>Tawakkal Modaraba 1st</t>
  </si>
  <si>
    <t>First Tri - Star Modaraba</t>
  </si>
  <si>
    <t>Trust Modaraba</t>
  </si>
  <si>
    <t>First UDL Modaraba</t>
  </si>
  <si>
    <t>Unicap Modaraba</t>
  </si>
  <si>
    <t>Unity Modaraba</t>
  </si>
  <si>
    <t>LEASING COMPANIES</t>
  </si>
  <si>
    <t>Askari Leasing Limited</t>
  </si>
  <si>
    <t>Capital Assets Leasing Corporation Limited</t>
  </si>
  <si>
    <t>Crescent Leasing Corporation Limited</t>
  </si>
  <si>
    <t>Dadabhoy Leasing Company Limited</t>
  </si>
  <si>
    <t>English Leasing Limited</t>
  </si>
  <si>
    <t>Grays Leasing Limited</t>
  </si>
  <si>
    <t>Interasia Leasing Company Limited</t>
  </si>
  <si>
    <t>International Multi Leasing Corporation Limited</t>
  </si>
  <si>
    <t>National Assets Leasing Corporation Ltd.</t>
  </si>
  <si>
    <t>Natover Lease &amp; Refinance Limited</t>
  </si>
  <si>
    <t>Network Leasing Corporation Limited</t>
  </si>
  <si>
    <t>Orix Leasing Pakistan Limited</t>
  </si>
  <si>
    <t>Pak Gulf Leasing Company Limited</t>
  </si>
  <si>
    <t>Pakistan Industrial &amp; Commercial Leasing Limited</t>
  </si>
  <si>
    <t>Saudi Pak Leasing Limited</t>
  </si>
  <si>
    <t>Security Leasing Corporation Limited</t>
  </si>
  <si>
    <t>Sigma Leasing Corporation Limited</t>
  </si>
  <si>
    <t>Trust Leasing &amp; Investment Bank Limited</t>
  </si>
  <si>
    <t>Union Leasing Limited</t>
  </si>
  <si>
    <t>Universal Leasing Corporation Limited</t>
  </si>
  <si>
    <t>INV. BANKS / INV. COS. / SECURITIES COS.</t>
  </si>
  <si>
    <t>AMZ Venutres Limited</t>
  </si>
  <si>
    <t>Al-Mal Securities &amp; Services Limited</t>
  </si>
  <si>
    <t>Arif Habib Securities Limited</t>
  </si>
  <si>
    <t>Assets Investment Bank Limited</t>
  </si>
  <si>
    <t>Atlas Investment Bank Limited</t>
  </si>
  <si>
    <t>Crescent Standard Investment Bank Limited</t>
  </si>
  <si>
    <t>Escorts Investmen Bank Limited</t>
  </si>
  <si>
    <t>First Capital Securities Corporation Limited</t>
  </si>
  <si>
    <t>First Dawood Investment Bank Limited</t>
  </si>
  <si>
    <t>First International Investment Bank Ltd.</t>
  </si>
  <si>
    <t>First National Equities Limited</t>
  </si>
  <si>
    <t>International Housing Finance Limited</t>
  </si>
  <si>
    <t>Investec Securities Limited</t>
  </si>
  <si>
    <t>Islamic Investment Bank Limited</t>
  </si>
  <si>
    <t>Jahangir Siddiqui Capital Market Limited</t>
  </si>
  <si>
    <t>Jahangir Siddiqui &amp; Company Limited</t>
  </si>
  <si>
    <t>Jahangir Siddiqui &amp; Investment Bank Limited</t>
  </si>
  <si>
    <t>Javed Omer Vohra &amp; Company Limited</t>
  </si>
  <si>
    <t>Network Microfinance Bank Limited</t>
  </si>
  <si>
    <t>Orix Investment Bank Pakistan Limited</t>
  </si>
  <si>
    <t>P. I. C. I. C.</t>
  </si>
  <si>
    <t>Dawood Capital Management (Pak Venture)</t>
  </si>
  <si>
    <t>Prudential Discount &amp; Guarantee House Limited</t>
  </si>
  <si>
    <t>Prudential Investment Bank</t>
  </si>
  <si>
    <t>Security Investment Bank Limited</t>
  </si>
  <si>
    <t>Trust Securities &amp; Brokerage Limited</t>
  </si>
  <si>
    <t>COMMERCIAL BANKS</t>
  </si>
  <si>
    <t>Allied Bank Limited</t>
  </si>
  <si>
    <t>Askari Commercial Bank Limited</t>
  </si>
  <si>
    <t>Atlas Bank Limited</t>
  </si>
  <si>
    <t>Bank Al - Habib Limited</t>
  </si>
  <si>
    <t>Bank Alfalah Limited</t>
  </si>
  <si>
    <t>Bank of Khyber Limited</t>
  </si>
  <si>
    <t>Bank of Punjab Limited</t>
  </si>
  <si>
    <t>BankIslami Pakistan Limited</t>
  </si>
  <si>
    <t>Mybank Limited (Bolan)</t>
  </si>
  <si>
    <t>Crescent Commercial Bank Limited</t>
  </si>
  <si>
    <t>Faysal Bank Limited</t>
  </si>
  <si>
    <t>KASB Bank Limited</t>
  </si>
  <si>
    <t>Meezan Bank Limited</t>
  </si>
  <si>
    <t>Habib Metropolitan Bank Limited</t>
  </si>
  <si>
    <t>MCB Bank Limited</t>
  </si>
  <si>
    <t>National Bank of Pakistan Limited</t>
  </si>
  <si>
    <t>NIB Bank Limited  (NDLC - IFIC)</t>
  </si>
  <si>
    <t>PICIC Commercial Bank Limited</t>
  </si>
  <si>
    <t>Prime Commercial Bank Limited</t>
  </si>
  <si>
    <t>Saudi Pak Commercial Bank Limited</t>
  </si>
  <si>
    <t>Soneri Bank Limited</t>
  </si>
  <si>
    <t>United Bank Limited</t>
  </si>
  <si>
    <t>INSURANCE</t>
  </si>
  <si>
    <t>Adamjee Insurance Company Limited</t>
  </si>
  <si>
    <t>American Life Insurance Co. Limited</t>
  </si>
  <si>
    <t>Asia Insurance Company Limited</t>
  </si>
  <si>
    <t>Askari General Insurance Company Limited</t>
  </si>
  <si>
    <t>Beema Pakistan Limited</t>
  </si>
  <si>
    <t>Business &amp; Industrial Insurance Company Limited</t>
  </si>
  <si>
    <t>Central Insurance Company Limited</t>
  </si>
  <si>
    <t>Century Insurance Company Limited</t>
  </si>
  <si>
    <t>Crescent Star Insurance Company Limited</t>
  </si>
  <si>
    <t>Dadabhoy Insurance Company Limited</t>
  </si>
  <si>
    <t>Delta Insurance Company Limited</t>
  </si>
  <si>
    <t>EFU General Insurance Company Limited</t>
  </si>
  <si>
    <t>EFU Life Assurance Company Limited</t>
  </si>
  <si>
    <t>East West Insurance Company Limited</t>
  </si>
  <si>
    <t>Habib Insurance Company Limited</t>
  </si>
  <si>
    <t>IGI Insurance Limited</t>
  </si>
  <si>
    <t>Ittefaq General Insurance Company Limited</t>
  </si>
  <si>
    <t>Metropolitan Life Assurance Company Limited</t>
  </si>
  <si>
    <t>Atlas Insurance Company Limited (Muslim)</t>
  </si>
  <si>
    <t>New Jubilee Insurance Company Limited</t>
  </si>
  <si>
    <t>New Jubilee Life Insurance Company Limited</t>
  </si>
  <si>
    <t>PICIC Insurance Limited</t>
  </si>
  <si>
    <t>Pakistan General Insurance Company Limited</t>
  </si>
  <si>
    <t>Pakistan Guarantee Insurance Company Limited</t>
  </si>
  <si>
    <t>Pak Northern Insurance Company Limited</t>
  </si>
  <si>
    <t>Pakistan Reinsurance Company Limited</t>
  </si>
  <si>
    <t>Platinum Insurance Company Limited</t>
  </si>
  <si>
    <t>Premier Insurance Company Limited</t>
  </si>
  <si>
    <t>Progressive Insurance Company Limited</t>
  </si>
  <si>
    <t>Raja Insurance Company Limited</t>
  </si>
  <si>
    <t>Reliance Insurance Company Limited</t>
  </si>
  <si>
    <t>Shaheen Insurance Company Limited</t>
  </si>
  <si>
    <t>Silver Star Insurance Company Limited</t>
  </si>
  <si>
    <t>Standard Insurance Company Limited</t>
  </si>
  <si>
    <t>Sterling Insurance Company Limited</t>
  </si>
  <si>
    <t>Union Insurance Company of Pakistan Limited</t>
  </si>
  <si>
    <t>United Insurance Company Limited</t>
  </si>
  <si>
    <t>Universal Insurance Company Limited</t>
  </si>
  <si>
    <t>TEXTILE SPINNING</t>
  </si>
  <si>
    <t>Accord Textiles Limited</t>
  </si>
  <si>
    <t>Adil Textile Mills Limited</t>
  </si>
  <si>
    <t>Ahmed Spinning Mills Limited</t>
  </si>
  <si>
    <t>Amin Spinning Mills Limited</t>
  </si>
  <si>
    <t>Al-Azhar Textile Mills Limited</t>
  </si>
  <si>
    <t>Al-Qadir Textile Mills Limited</t>
  </si>
  <si>
    <t>Al-Qaim Textile Mills Limited</t>
  </si>
  <si>
    <t>Ali Asghar Textile Mills Limited</t>
  </si>
  <si>
    <t>Allawasaya Textile &amp; Finishing Mills Limited</t>
  </si>
  <si>
    <t>Annoor Textile Mills Limited</t>
  </si>
  <si>
    <t>Apollo Textile Mills Limited</t>
  </si>
  <si>
    <t>Asim Textile Mills Limited</t>
  </si>
  <si>
    <t>Awan Textile Mills Limited</t>
  </si>
  <si>
    <t>Ayesha Textile Mills Limited</t>
  </si>
  <si>
    <t>Azam Textile Mills Limited</t>
  </si>
  <si>
    <t>Azmat Textile Mills Limited</t>
  </si>
  <si>
    <t>Babri Cotton Mills Limited</t>
  </si>
  <si>
    <t>Baig Spinning Mills Limited</t>
  </si>
  <si>
    <t>Bilal Fibres Limited</t>
  </si>
  <si>
    <t>Brothers Textile Mills Limited</t>
  </si>
  <si>
    <t>Chakwal Spinning Mills Limited</t>
  </si>
  <si>
    <t>Chaudhry Textile Mills Limited</t>
  </si>
  <si>
    <t>Crescent Fibres Limited (Crescent Board)</t>
  </si>
  <si>
    <t>Crescent Spinning Mills Limited</t>
  </si>
  <si>
    <t>D. M. Textile Mills Limited</t>
  </si>
  <si>
    <t>D. S. Industries Limited</t>
  </si>
  <si>
    <t>Dar-es-Salaam Textile Mills Limited</t>
  </si>
  <si>
    <t>Data Textiles Limited</t>
  </si>
  <si>
    <t>Dawood Fibre Mills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</si>
  <si>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</si>
  <si>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</si>
  <si>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</si>
  <si>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</si>
  <si>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</si>
  <si>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Elahi Cotton Mills Limited</t>
  </si>
  <si>
    <t>Ellcot Spinning Mills Limited</t>
  </si>
  <si>
    <t>Fatima Enterprises Limited</t>
  </si>
  <si>
    <t>Fawad Textile Mills Limited</t>
  </si>
  <si>
    <t>Fazal Cloth Mills Limited</t>
  </si>
  <si>
    <t>Fazal Textile Mills Limited</t>
  </si>
  <si>
    <t>Gadoon Textile Mills Limited</t>
  </si>
  <si>
    <t>Glamour Textile Mills Limited</t>
  </si>
  <si>
    <t>Globe Textile Mills (OE) Limited</t>
  </si>
  <si>
    <t>Globe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</si>
  <si>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</si>
  <si>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</si>
  <si>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</si>
  <si>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</si>
  <si>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Hajra Textile Mills Limited</t>
  </si>
  <si>
    <t>Hala Spinning Mills Limited</t>
  </si>
  <si>
    <t>Harum Textile Mills Limited</t>
  </si>
  <si>
    <t>Ideal Spinning Mills Limited</t>
  </si>
  <si>
    <t>Idrees Textile Mills Limited</t>
  </si>
  <si>
    <t>Indus Dyeing &amp; Manufacturing Company Limited</t>
  </si>
  <si>
    <t>Ishtiaq Textile Mills Limited</t>
  </si>
  <si>
    <t>Island Textile Mills Limited</t>
  </si>
  <si>
    <t>Ittefaq Textile Mills Limited</t>
  </si>
  <si>
    <t>J. A. Textile Mills Limited</t>
  </si>
  <si>
    <t>J. K. Spinning Mills Limited</t>
  </si>
  <si>
    <t>Janana De Malucho Textile Mills Limited</t>
  </si>
  <si>
    <t>Junaid Cotton Mills Limited</t>
  </si>
  <si>
    <t>Karim Cotton Mills Limited</t>
  </si>
  <si>
    <t>Khalid Siraj Textile Mills Limited</t>
  </si>
  <si>
    <t>Khurshid Spinning Mills Limited</t>
  </si>
  <si>
    <t>Kohat Textile Mills Limited</t>
  </si>
  <si>
    <t>Kohinoor Spinning Mills Limited</t>
  </si>
  <si>
    <t>Lafayette Industries Synthetics Limited</t>
  </si>
  <si>
    <t>Landmark Spinning Mills Limited</t>
  </si>
  <si>
    <t>Maqbool Textile Mills Limited</t>
  </si>
  <si>
    <t>Mehr Dastgir Textile Mills Limited</t>
  </si>
  <si>
    <t>Mukhtar Textile Mills Limited</t>
  </si>
  <si>
    <t>N. P. Spinning Mills Limited</t>
  </si>
  <si>
    <t>Nadeem Textile Mills Limited</t>
  </si>
  <si>
    <t>Nagina Cotton Mills Limited</t>
  </si>
  <si>
    <t>Nazir Cotton Mills Limited</t>
  </si>
  <si>
    <t>Noon Textile Mills Limited</t>
  </si>
  <si>
    <t>Norrie Textile Mills Limited</t>
  </si>
  <si>
    <t>Olympia Spinning &amp; Weaving Mills Limited</t>
  </si>
  <si>
    <t>Olympia Textile Mills Limited</t>
  </si>
  <si>
    <t>Premium Textile Mills Limited</t>
  </si>
  <si>
    <t>Qayyum Spinning Mills Limited</t>
  </si>
  <si>
    <t>Quality Textile Mills Limited</t>
  </si>
  <si>
    <t>Ravi Textile Mills Limited</t>
  </si>
  <si>
    <t>Regent Textile Mills Limited</t>
  </si>
  <si>
    <t>Reliance Cotton Spinning Mills Limited</t>
  </si>
  <si>
    <t>Resham Textile Industries Limited</t>
  </si>
  <si>
    <t>Ruby Textile Mills Limited</t>
  </si>
  <si>
    <t>Sahrish Textile Mills Limited</t>
  </si>
  <si>
    <t>Saif Textile Mills Limited</t>
  </si>
  <si>
    <t>Saitex Spinning Mills Limited</t>
  </si>
  <si>
    <t>Sajjad Textile Mills Limited</t>
  </si>
  <si>
    <t>Salfi Textile Mills Limited</t>
  </si>
  <si>
    <t>Sally Textile Mills Limited</t>
  </si>
  <si>
    <t>Salman Noman Enterprises Limited</t>
  </si>
  <si>
    <t>Sana Industries Limited</t>
  </si>
  <si>
    <t>Sargodha Spinning Mills Limited</t>
  </si>
  <si>
    <t>Saritow Spinning Mills Limited</t>
  </si>
  <si>
    <t>Service Industries Textiles Limited</t>
  </si>
  <si>
    <t>Shadab Textile Mills Limited</t>
  </si>
  <si>
    <t>Shadman Cotton Mills Limited</t>
  </si>
  <si>
    <t>Shaheen Cotton Mills Limited</t>
  </si>
  <si>
    <t>Shahpur Textile Mills Limited</t>
  </si>
  <si>
    <t>Shahzad Textile Mills Limited</t>
  </si>
  <si>
    <t>Siftaq International Limited</t>
  </si>
  <si>
    <t>Sind Fine Textile Mills Limited</t>
  </si>
  <si>
    <t>Sunrays Textile Mills Limited</t>
  </si>
  <si>
    <t>Sunshine Cotton Mills Limited</t>
  </si>
  <si>
    <t>Taha Spinning Mills Limited</t>
  </si>
  <si>
    <t>Tariq Cotton Mills Limited</t>
  </si>
  <si>
    <t>Tata Textile Mills Limited</t>
  </si>
  <si>
    <t>Zahidjee Textile Mills Limited</t>
  </si>
  <si>
    <t>TEXTILE WEAVING</t>
  </si>
  <si>
    <t>Al-Jadeed Textile Mills Limited</t>
  </si>
  <si>
    <t>Amazai Textile Mills Limited</t>
  </si>
  <si>
    <t>Apex Fabrics Limited</t>
  </si>
  <si>
    <t>Ashfaq Textile Mills Limited</t>
  </si>
  <si>
    <t>Ayaz Textile Mills Limited</t>
  </si>
  <si>
    <t>Hakkim Textile Mills Limited</t>
  </si>
  <si>
    <t>ICC Textiles Limited</t>
  </si>
  <si>
    <t>Itti Textile Mills Limited</t>
  </si>
  <si>
    <t>Kohinoor Looms Limited</t>
  </si>
  <si>
    <t>Kohinoor Weaving Mills Limited</t>
  </si>
  <si>
    <t>Mohib Exports Limited</t>
  </si>
  <si>
    <t>Nakshbandi Industries Limited</t>
  </si>
  <si>
    <t>Prosperity Weaving Mills Limited</t>
  </si>
  <si>
    <t>Sadoon Textile Mills Limited</t>
  </si>
  <si>
    <t>Saleem Denim Industries Limited</t>
  </si>
  <si>
    <t>Samin Textiles Limited</t>
  </si>
  <si>
    <t>Service Fabrics Limited</t>
  </si>
  <si>
    <t>Shahtaj Textile Mills Limited</t>
  </si>
  <si>
    <t>Yousuf Weaving Mills Limited</t>
  </si>
  <si>
    <t>Zephyr Textiles Limited</t>
  </si>
  <si>
    <t>TEXTILE COMPOSITE</t>
  </si>
  <si>
    <t>Ahmad Hassan Textile Mills Limited</t>
  </si>
  <si>
    <t>Alif Textile Mills Limited</t>
  </si>
  <si>
    <t>Artistic Denim Mills Limited</t>
  </si>
  <si>
    <t>Aruj Garment Accessories Limited</t>
  </si>
  <si>
    <t>Azgard Nine Limited</t>
  </si>
  <si>
    <t>Bhanero Textile Mills Limited</t>
  </si>
  <si>
    <t>Bahawalpur Textile Mills Limited</t>
  </si>
  <si>
    <t>Blessed Textile Mills Limited</t>
  </si>
  <si>
    <t>Caravan East Fabrics Limited</t>
  </si>
  <si>
    <t>Chenab Limited</t>
  </si>
  <si>
    <t>Colony Sarhad Textile Mills Limited</t>
  </si>
  <si>
    <t>Colony Textile Mills Limited</t>
  </si>
  <si>
    <t>Colony Thal Textile Mills Limited</t>
  </si>
  <si>
    <t>Colony Mills Limited</t>
  </si>
  <si>
    <t>Crescent Textile Mills Limited</t>
  </si>
  <si>
    <t>Dawood Lawrencepur Limited</t>
  </si>
  <si>
    <t>Faisal Spinning Mills Limited</t>
  </si>
  <si>
    <t>Fateh Sports Wear Limited</t>
  </si>
  <si>
    <t>Fateh Textile Mills Limited</t>
  </si>
  <si>
    <t>Ghazi Fabrics International Limited</t>
  </si>
  <si>
    <t>Gul Ahmed Textile Mills Limited</t>
  </si>
  <si>
    <t>Hafiz Textile Mills Limited</t>
  </si>
  <si>
    <t>Hala Enterprises Limited</t>
  </si>
  <si>
    <t>Hamid Textile Mills Limited</t>
  </si>
  <si>
    <t>Husein Industries Limited</t>
  </si>
  <si>
    <t>International Knitwear Limited</t>
  </si>
  <si>
    <t>Ishaq Textile Mills Limited</t>
  </si>
  <si>
    <t>Jubilee Spinning &amp; Weaving Mills Limited</t>
  </si>
  <si>
    <t>Kaiser Arts &amp; Krafts Limited</t>
  </si>
  <si>
    <t>Khyber Textile Mills Limited</t>
  </si>
  <si>
    <t>Kohinoor Industries Limited</t>
  </si>
  <si>
    <t>Kohinoor Textile Mills Limited</t>
  </si>
  <si>
    <t>Libaas Textile Limited</t>
  </si>
  <si>
    <t>Mahmood Textile Mills Limited</t>
  </si>
  <si>
    <t>Masood Textile Mills Limited</t>
  </si>
  <si>
    <t>Mian Textile Mills Limited</t>
  </si>
  <si>
    <t>Modern Textile Mills Limited</t>
  </si>
  <si>
    <t>Mohammed Farooq Textile Mills Limited</t>
  </si>
  <si>
    <t>Mubarak Textile Mills Limited</t>
  </si>
  <si>
    <t>Nina Industries Limited</t>
  </si>
  <si>
    <t>Nishat (Chunian) Limited</t>
  </si>
  <si>
    <t>Nishat Mills Limited</t>
  </si>
  <si>
    <t>Paramount Spinning Mills Limited</t>
  </si>
  <si>
    <t>Quetta Textile Mills Limited</t>
  </si>
  <si>
    <t>Rashid Textile Mills Limited</t>
  </si>
  <si>
    <t>Redco Textiles Limited</t>
  </si>
  <si>
    <t>Reliance Weaving Mills Limited</t>
  </si>
  <si>
    <t>Safa Textiles Limited</t>
  </si>
  <si>
    <t>Sapphire Fibres Limited</t>
  </si>
  <si>
    <t>Sapphire Textile Mills Limited</t>
  </si>
  <si>
    <t>Schon Textile Mills Limited</t>
  </si>
  <si>
    <t>Shams Textile Mills Limited</t>
  </si>
  <si>
    <t>Suraj Cotton Mills Limited</t>
  </si>
  <si>
    <t>Taj Textile Mills Limited</t>
  </si>
  <si>
    <t>Tawakkal Garments Limited</t>
  </si>
  <si>
    <t>Towellers Limited</t>
  </si>
  <si>
    <t>Usman Textile Mills Limited</t>
  </si>
  <si>
    <t>Zahur Cotton Mills Limited</t>
  </si>
  <si>
    <t>Zahur Textile Mills Limited</t>
  </si>
  <si>
    <t>WOOLLEN</t>
  </si>
  <si>
    <t>Bannu Woollen Mills Limited</t>
  </si>
  <si>
    <t>Colony Woollen Mills Limited</t>
  </si>
  <si>
    <t>Harnai Woollen Mills Limited</t>
  </si>
  <si>
    <t>Moonlite (Pak) Limited</t>
  </si>
  <si>
    <t>Valika Woollen Mills Limited</t>
  </si>
  <si>
    <t>SYNTHETIC &amp; RAYON</t>
  </si>
  <si>
    <t>Adil Polypropylene Products Limited</t>
  </si>
  <si>
    <t>Al- Abid Silk Mills Limited</t>
  </si>
  <si>
    <t>Dewan Salman Fibre Limited</t>
  </si>
  <si>
    <t>Gatron (Industries) Limited</t>
  </si>
  <si>
    <t>Ibrahim Fibres Limited</t>
  </si>
  <si>
    <t>Indus Polyester Limited</t>
  </si>
  <si>
    <t>Karim Silk Mills Limited</t>
  </si>
  <si>
    <t>Kashmir Polytex Limited</t>
  </si>
  <si>
    <t>Liberty Mills Limited</t>
  </si>
  <si>
    <t>National Fibres Limited</t>
  </si>
  <si>
    <t>National Silk &amp; Rayon Mills Limited</t>
  </si>
  <si>
    <t>Noor Silk Mills Limited</t>
  </si>
  <si>
    <t>Pak Fibre Industries Limited</t>
  </si>
  <si>
    <t>Pakistan Synthetics Limited</t>
  </si>
  <si>
    <t>Polyron Limited</t>
  </si>
  <si>
    <t>Rupali Polyester Limited</t>
  </si>
  <si>
    <t>S. G. Fiber Limited</t>
  </si>
  <si>
    <t>Tawakkal Polyester Limited</t>
  </si>
  <si>
    <t>Tri-Star Polyester Limited</t>
  </si>
  <si>
    <t>JUTE</t>
  </si>
  <si>
    <t>Amin Fabrics Limited</t>
  </si>
  <si>
    <t>Crescent Jute Products Limited</t>
  </si>
  <si>
    <t>Latif Jute Mills Limited</t>
  </si>
  <si>
    <t>Mehran Jute Mills Limited</t>
  </si>
  <si>
    <t>Suhail Jute Mills Limited</t>
  </si>
  <si>
    <t>Thal Limited **</t>
  </si>
  <si>
    <t>SUGAR &amp; ALLIED INDUSTRIES</t>
  </si>
  <si>
    <t>Adam Sugar Mills Limited</t>
  </si>
  <si>
    <t>Al-Abbas Sugar Mills Limited</t>
  </si>
  <si>
    <t>Al-Asif Sugar Mills Limited</t>
  </si>
  <si>
    <t>Al-Noor Sugar Mills Limited</t>
  </si>
  <si>
    <t>Ansari Sugar Mills Limited</t>
  </si>
  <si>
    <t>Baba Farid Sugar Mills Limited</t>
  </si>
  <si>
    <t>Bawany Sugar Mills Limited</t>
  </si>
  <si>
    <t>Chashma Sugar Mills Limited</t>
  </si>
  <si>
    <t>Crescent Sugar Mills &amp; Distillery Limited</t>
  </si>
  <si>
    <t>Dewan Sugar Mills Limited</t>
  </si>
  <si>
    <t>Faran Sugar Mills Limited</t>
  </si>
  <si>
    <t>Fecto Sugar Mills Limited</t>
  </si>
  <si>
    <t>Frontier Sugar Mills &amp; Distillery Limited</t>
  </si>
  <si>
    <t>Habib ADM Limited **</t>
  </si>
  <si>
    <t>Habib Sugar Mills Limited **</t>
  </si>
  <si>
    <t>Haseeb Waqas Sugar Mills Limited</t>
  </si>
  <si>
    <t>Husein Sugar Mills Limited</t>
  </si>
  <si>
    <t>J. D. W. Sugar Mills Limited</t>
  </si>
  <si>
    <t>Khairpur Sugar Mills Limited</t>
  </si>
  <si>
    <t>Kohinoor Sugar Mills Limited</t>
  </si>
  <si>
    <t>Mehran Sugar Mills Limited</t>
  </si>
  <si>
    <t>Mian Mohammed Sugar Mills Limited</t>
  </si>
  <si>
    <t>Mirpurkhas Sugar Mills Limited</t>
  </si>
  <si>
    <t>Mirza Sugar Mills Limited</t>
  </si>
  <si>
    <t>Noon Sugar Mills Limited</t>
  </si>
  <si>
    <t>Pangrio Sugar Mills Limited</t>
  </si>
  <si>
    <t>Premier Sugar Mills &amp; Distillery Company Limited</t>
  </si>
  <si>
    <t>Sakrand Sugar Mills Limited</t>
  </si>
  <si>
    <t>Sanghar Sugar Mills Limited</t>
  </si>
  <si>
    <t>Saleem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</si>
  <si>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</si>
  <si>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</si>
  <si>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</si>
  <si>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</si>
  <si>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</si>
  <si>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</si>
  <si>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United Sugar Mills Limited</t>
  </si>
  <si>
    <t>CEMENT</t>
  </si>
  <si>
    <t>Al-Abbas Cement Industries Limited</t>
  </si>
  <si>
    <t>Attock Cement Pakistan Limited</t>
  </si>
  <si>
    <t>Bestway Cement Limited</t>
  </si>
  <si>
    <t>Cherat Cement Company Limited</t>
  </si>
  <si>
    <t>D. G. Khan Cement Company Limited</t>
  </si>
  <si>
    <t>Dadabhoy Cement Industries Limited</t>
  </si>
  <si>
    <t>Dandot Cement Company Limited</t>
  </si>
  <si>
    <t>Dewan Cement Limited  (Pakland)</t>
  </si>
  <si>
    <t>Dewan Hattar Cement Limited  (Saadi)</t>
  </si>
  <si>
    <t>Fauji Cement Company Limited</t>
  </si>
  <si>
    <t>Fecto Cement Limited</t>
  </si>
  <si>
    <t>Gharibwal Cement Limited</t>
  </si>
  <si>
    <t>Javedan Cement Limited</t>
  </si>
  <si>
    <t>Kohat Cement Limited</t>
  </si>
  <si>
    <t>Lucky Cement Limited</t>
  </si>
  <si>
    <t>Maple Leaf Cement Factory Limited</t>
  </si>
  <si>
    <t>Mustehkam Cement Limited</t>
  </si>
  <si>
    <t>Pakistan Cement Company Limited (Chakwal)</t>
  </si>
  <si>
    <t>Pakistan Slag Cement Ind. Limited</t>
  </si>
  <si>
    <t>Pioneer Cement Limited</t>
  </si>
  <si>
    <t>Zeal-Pak Cement Factory Limited</t>
  </si>
  <si>
    <t>TOBACCO</t>
  </si>
  <si>
    <t>Khyber Tobacco Company Limited</t>
  </si>
  <si>
    <t>Lakson Tobacco Company Limited</t>
  </si>
  <si>
    <t>Pakistan Tobacco Company Limited</t>
  </si>
  <si>
    <t>Sarhad Cigrate Industries Limited **</t>
  </si>
  <si>
    <t>Tobacco International Limited</t>
  </si>
  <si>
    <t>REFINERY</t>
  </si>
  <si>
    <t>Attock Refinery Limited</t>
  </si>
  <si>
    <t>Bosicor Pakistan Limited</t>
  </si>
  <si>
    <t>National Refinery Limited</t>
  </si>
  <si>
    <t>Pakistan Refinery Limited</t>
  </si>
  <si>
    <t>POWER GENERATION &amp; DISTRIBUTION</t>
  </si>
  <si>
    <t>Altern Energy Limited</t>
  </si>
  <si>
    <t>Genertech Pakistan Limited</t>
  </si>
  <si>
    <t>The Hub Power Company Limited</t>
  </si>
  <si>
    <t>Ideal Energy Limited</t>
  </si>
  <si>
    <t>Japan Power Generation  Limited</t>
  </si>
  <si>
    <t>Kot Addu Power Company Limited</t>
  </si>
  <si>
    <t>Karachi Electric Supply Corporation Limited</t>
  </si>
  <si>
    <t>Kohinoor Energy Limited</t>
  </si>
  <si>
    <t>Kohinoor Power Company Limited</t>
  </si>
  <si>
    <t>S. G. Power Limited</t>
  </si>
  <si>
    <t>Sitara Energy Limited</t>
  </si>
  <si>
    <t>Southern Electric Power Company Limited</t>
  </si>
  <si>
    <t>Tri - Star Power Company Limited</t>
  </si>
  <si>
    <t>OIL &amp; GAS MARKETING COMPANIES</t>
  </si>
  <si>
    <t>Attock Petroleum Limited</t>
  </si>
  <si>
    <t>Haroon Oils Limited</t>
  </si>
  <si>
    <t>Pakistan State Oil Company Limited</t>
  </si>
  <si>
    <t>Shell Gas LPG (Pakistan) Limited</t>
  </si>
  <si>
    <t>Shell Pakistan Limited</t>
  </si>
  <si>
    <t>Sui Northern Gas Pipeline Limited</t>
  </si>
  <si>
    <t>Sui Southern Gas Company Limited</t>
  </si>
  <si>
    <t>OIL &amp; GAS EXPLORATION COMPANIES</t>
  </si>
  <si>
    <t>Mari Gas Company Limited</t>
  </si>
  <si>
    <t>Oil &amp; Gas Development Co. Ltd.</t>
  </si>
  <si>
    <t>Pakistan Oilfields Limited</t>
  </si>
  <si>
    <t>Pakistan Petroleum Limited</t>
  </si>
  <si>
    <t>ENGINEERING</t>
  </si>
  <si>
    <t>Ados Pakistan Limited</t>
  </si>
  <si>
    <t>Bolan Castings Limited</t>
  </si>
  <si>
    <t>Crescent Steel &amp; Allied Products Limited</t>
  </si>
  <si>
    <t>Dadex Eternit Limited</t>
  </si>
  <si>
    <t>Gauhar Engineering Company Limited</t>
  </si>
  <si>
    <t>Huffaz Seamless Pipe Industries</t>
  </si>
  <si>
    <t>International Industries Limited</t>
  </si>
  <si>
    <t>KSB Pumps Company Limited</t>
  </si>
  <si>
    <t>Metropolitan Steel Corporation Limited</t>
  </si>
  <si>
    <t>Pakistan Engineering Company Limited</t>
  </si>
  <si>
    <t>Quality Steel Works Limited</t>
  </si>
  <si>
    <t>Sazgar Engineering Works Limited</t>
  </si>
  <si>
    <t>Taxila Engineering Company Ltd.</t>
  </si>
  <si>
    <t>AUTOMOBILE ASSEMBLER</t>
  </si>
  <si>
    <t>Al-Ghazi Tractors Limited</t>
  </si>
  <si>
    <t>Atlas Honda Limited</t>
  </si>
  <si>
    <t>Dewan Farooque Motors Limited</t>
  </si>
  <si>
    <t>Ghandhara Industries Limited</t>
  </si>
  <si>
    <t>Ghandhara Nissan Limited</t>
  </si>
  <si>
    <t>Ghani Automobile Industries Limited</t>
  </si>
  <si>
    <t>Hinopak Motors Limited</t>
  </si>
  <si>
    <t>Honda Atlas Cars Pakistan Limited</t>
  </si>
  <si>
    <t>Indus Motor Company Limited</t>
  </si>
  <si>
    <t>Millat Tractors Limited</t>
  </si>
  <si>
    <t>Pak Suzuki Motor Company Limited</t>
  </si>
  <si>
    <t>Saif Nadeem Kawasaki Company Limited</t>
  </si>
  <si>
    <t>Suzuki Motorcycles Pakistan Limited</t>
  </si>
  <si>
    <t>AUTOMOBILE PARTS &amp; ACCESSORIES</t>
  </si>
  <si>
    <t>Agriautos Industries Limited  **</t>
  </si>
  <si>
    <t>Allwin Engineering Industries</t>
  </si>
  <si>
    <t>Atlas Battery Limited</t>
  </si>
  <si>
    <t>Automotive Battery Company Limited</t>
  </si>
  <si>
    <t>Baluchistan Wheels Limited</t>
  </si>
  <si>
    <t>Bela Automotives Limited</t>
  </si>
  <si>
    <t>Bela Engineering Company Limited</t>
  </si>
  <si>
    <t>Dewan Automotive Engineering Limited</t>
  </si>
  <si>
    <t>Exide Pakistan Limited</t>
  </si>
  <si>
    <t>General Tyre &amp; Rubber Company of Pakistan Ltd.</t>
  </si>
  <si>
    <t>Taga Pakistan Limited</t>
  </si>
  <si>
    <t>Transmission Engineering Company Limited</t>
  </si>
  <si>
    <t>CABLE &amp; ELECTRICAL GOODS</t>
  </si>
  <si>
    <t>Casspak Industries Limited</t>
  </si>
  <si>
    <t>Climax Engineering Company Limited</t>
  </si>
  <si>
    <t>Johnson &amp; Phillips (Pakistan) Limited</t>
  </si>
  <si>
    <t>Myfip Video Industries Limited</t>
  </si>
  <si>
    <t>Pakistan Telephone Cables Limited</t>
  </si>
  <si>
    <t>Pakistan Cables Limited</t>
  </si>
  <si>
    <t>Pak Elektron Limited</t>
  </si>
  <si>
    <t>Siemens Pakistan Engineering Co. Limited</t>
  </si>
  <si>
    <t>Singer Pakistan Limited</t>
  </si>
  <si>
    <t>TRANSPORT</t>
  </si>
  <si>
    <t>Pakistan International Container Terminal Ltd.</t>
  </si>
  <si>
    <t>Pakistan International Airline Corporation Limited</t>
  </si>
  <si>
    <t>Pakistan National Shipping Corporation Ltd.</t>
  </si>
  <si>
    <t>Pan Islamic Steamship Limited</t>
  </si>
  <si>
    <t>Tri - Star Shipping Lines Limited</t>
  </si>
  <si>
    <t>TECHNOLOGY &amp; COMMUNICATION</t>
  </si>
  <si>
    <t>CallMate Telips Telecom Limited</t>
  </si>
  <si>
    <t>Eye Television Network Limited</t>
  </si>
  <si>
    <t>NetSol Technologies Limited</t>
  </si>
  <si>
    <t>Pakistan Telecommunication Company Ltd.</t>
  </si>
  <si>
    <t>Pak Datacom Limited</t>
  </si>
  <si>
    <t>Southern Networks Limited</t>
  </si>
  <si>
    <t>Telecard Limited</t>
  </si>
  <si>
    <t>TRG Pakistan Limited</t>
  </si>
  <si>
    <t>WorldCall BroadBand Limited</t>
  </si>
  <si>
    <t>WorldCALL Communication Ltd.</t>
  </si>
  <si>
    <t>WorldCall Telecom Limited</t>
  </si>
  <si>
    <t>WorldCall Multimedia Limited</t>
  </si>
  <si>
    <t>FERTILIZER</t>
  </si>
  <si>
    <t>Dawood Hercules Chemicals Limited</t>
  </si>
  <si>
    <t>Engro Chemical Pakistan Limited</t>
  </si>
  <si>
    <t>Fauji Fertilizer Bin Qasim Limited</t>
  </si>
  <si>
    <t>Fauji Fertilizer Company Limited</t>
  </si>
  <si>
    <t>PHARMACEUTICALS</t>
  </si>
  <si>
    <t>Abbott Laboratories Pakistan Limited</t>
  </si>
  <si>
    <t>Sanofi-Aventis Pakistan Limited</t>
  </si>
  <si>
    <t>Ferozsons Laboratories Limited</t>
  </si>
  <si>
    <t>GlaxoSmithKline Pakistan Limited</t>
  </si>
  <si>
    <t>Highnoon Laboratories Limited</t>
  </si>
  <si>
    <t>Otsuka Pakistan Limited</t>
  </si>
  <si>
    <t>Searle Pakistan Limited</t>
  </si>
  <si>
    <t>Wyeth Pakistan Limited</t>
  </si>
  <si>
    <t>CHEMICAL</t>
  </si>
  <si>
    <t>Bawany Air Products Limited</t>
  </si>
  <si>
    <t>Berger Paints Pakistan Limited</t>
  </si>
  <si>
    <t>Biafo Industries Limited</t>
  </si>
  <si>
    <t>BOC Pakistan Limited   $</t>
  </si>
  <si>
    <t>Buxly Paints Limited</t>
  </si>
  <si>
    <t>Clariant Pakistan Limited</t>
  </si>
  <si>
    <t>Colgate - Palmolive Pakistan Limited</t>
  </si>
  <si>
    <t>Data Agro Limited</t>
  </si>
  <si>
    <t>Dynea Pakistan Limited **</t>
  </si>
  <si>
    <t>ICI Pakistan Limited</t>
  </si>
  <si>
    <t>Ittehad Chemicals Limited</t>
  </si>
  <si>
    <t>Kausar Paints Limited</t>
  </si>
  <si>
    <t>Leiner Pak Gelatine Limited</t>
  </si>
  <si>
    <t>Nimir Industrial Chemicals Ltd.</t>
  </si>
  <si>
    <t>Nimir Resins Limited</t>
  </si>
  <si>
    <t>Pakistan Gum &amp; Chemicals Limited</t>
  </si>
  <si>
    <t>Pakistan PTA Limited</t>
  </si>
  <si>
    <t>Pakistan PVC Limited</t>
  </si>
  <si>
    <t>Sardar Chemical Industries Limited</t>
  </si>
  <si>
    <t>Shaffi Chemical Industries Limited</t>
  </si>
  <si>
    <t>Sind Alkalis Limited</t>
  </si>
  <si>
    <t>Sitara Chemical Industries Limited</t>
  </si>
  <si>
    <t>Wah Noble Chemicals Limited</t>
  </si>
  <si>
    <t>PAPER &amp; BOARD</t>
  </si>
  <si>
    <t>Abson Industries Limited</t>
  </si>
  <si>
    <t>Baluchistan Particle Board **</t>
  </si>
  <si>
    <t>Central Forest Products Limited</t>
  </si>
  <si>
    <t>Century Paper &amp; Board Mills Limited</t>
  </si>
  <si>
    <t>Cherat Papersack Limited</t>
  </si>
  <si>
    <t>Dadabhoy Sack Limited</t>
  </si>
  <si>
    <t>Merit Packaging Limited</t>
  </si>
  <si>
    <t>Packages Limited</t>
  </si>
  <si>
    <t>Pakistan Paper Products Limited</t>
  </si>
  <si>
    <t>Pakistan Papersack Corporation Limited **</t>
  </si>
  <si>
    <t>Security Paper Limited</t>
  </si>
  <si>
    <t>VANASPATI &amp; ALLIED INDUSTRIES</t>
  </si>
  <si>
    <t>Associated Industries Limited</t>
  </si>
  <si>
    <t>Extraction (Pakistan) Limited</t>
  </si>
  <si>
    <t>Fazal Vegetable Ghee Mills Limited</t>
  </si>
  <si>
    <t>Kakakhel Pakistan Limited</t>
  </si>
  <si>
    <t>Kashmir Edible Oils Limited</t>
  </si>
  <si>
    <t>Morafco Industries Limited</t>
  </si>
  <si>
    <t>Muslim Ghee Mills Limited</t>
  </si>
  <si>
    <t>Pak Ghee Mills Limited</t>
  </si>
  <si>
    <t>Punjab Oil Mills Limited</t>
  </si>
  <si>
    <t>S. S. Oil Mills Limited</t>
  </si>
  <si>
    <t>Suraj Ghee Mills Limited</t>
  </si>
  <si>
    <t>Universal Oil Mills Limited</t>
  </si>
  <si>
    <t>Wazir Ali Industries Limited</t>
  </si>
  <si>
    <t>LEATHER &amp; TANNERIES</t>
  </si>
  <si>
    <t>Bata Pakistan Limited</t>
  </si>
  <si>
    <t>Fateh Industries Limited</t>
  </si>
  <si>
    <t>Leather Up Limited</t>
  </si>
  <si>
    <t>Pak Leather Crafts Limited</t>
  </si>
  <si>
    <t>Service (Shoe) Industries Limited</t>
  </si>
  <si>
    <t>FOOD &amp; PERSONAL CARE PRODUCTS</t>
  </si>
  <si>
    <t>Clover Pakistan Limited</t>
  </si>
  <si>
    <t>Gillette Pakistan Limited</t>
  </si>
  <si>
    <t>Goodluck Industries Limited</t>
  </si>
  <si>
    <t>Indus Fruit Products Limited</t>
  </si>
  <si>
    <t>Ismail Industries Limited</t>
  </si>
  <si>
    <t>Mitchell's Fruit Farms Limited</t>
  </si>
  <si>
    <t>Mubarik Dairies Limited</t>
  </si>
  <si>
    <t>Murree Brewery Company Limited</t>
  </si>
  <si>
    <t>National Foods Limited</t>
  </si>
  <si>
    <t>Nestle Pakistan Limited</t>
  </si>
  <si>
    <t>Noon Pakistan Limited</t>
  </si>
  <si>
    <t>Pakistan Dairies Limited</t>
  </si>
  <si>
    <t>Quice Food Industries Limited</t>
  </si>
  <si>
    <t>Rafhan Bestfoods Limited</t>
  </si>
  <si>
    <t>Rafhan Maize Products Limited</t>
  </si>
  <si>
    <t>Shezan International Limited</t>
  </si>
  <si>
    <t>Shield Corporation Limited</t>
  </si>
  <si>
    <t>Treet Corporation Limited</t>
  </si>
  <si>
    <t>Unilever Pakistan Limited</t>
  </si>
  <si>
    <t>Uqab Breeding Farms Limited</t>
  </si>
  <si>
    <t>Zulfeqar Industries Limited</t>
  </si>
  <si>
    <t>GLASS &amp; CERAMICS</t>
  </si>
  <si>
    <t>Baluchistan Glass Ltd.</t>
  </si>
  <si>
    <t>Emco Industries Limited</t>
  </si>
  <si>
    <t>Frontier Ceramics Limited</t>
  </si>
  <si>
    <t>Ghani Glass Limited</t>
  </si>
  <si>
    <t>Ghulam Muhammad Dadabhoy Limited</t>
  </si>
  <si>
    <t>Karam Ceramics Limited</t>
  </si>
  <si>
    <t>Medi Glass Limited</t>
  </si>
  <si>
    <t>Regal Ceramics Limited</t>
  </si>
  <si>
    <t>Shabbir Tiles &amp; Ceramics Limited **</t>
  </si>
  <si>
    <t>Tariq Glass Industries Limited</t>
  </si>
  <si>
    <t>MISCELLANEOUS</t>
  </si>
  <si>
    <t>AKD Capital Limited</t>
  </si>
  <si>
    <t>Al - Khair Gadoon Limited</t>
  </si>
  <si>
    <t>Arpak International Investments Limited</t>
  </si>
  <si>
    <t>Diamond Industries Limited</t>
  </si>
  <si>
    <t>Dreamworld Limited</t>
  </si>
  <si>
    <t>EcoPack Limited</t>
  </si>
  <si>
    <t>Gammon Pakistan Limited</t>
  </si>
  <si>
    <t>Grays of Cambridge Pakistan Limited</t>
  </si>
  <si>
    <t>Haji Dossa Limited</t>
  </si>
  <si>
    <t>Hashimi Can Company Limited</t>
  </si>
  <si>
    <t>Hayderi Construction Company Limited</t>
  </si>
  <si>
    <t>MacPac Films Limited</t>
  </si>
  <si>
    <t>Mandviwalla Mauser Plastic Industries Limited</t>
  </si>
  <si>
    <t>M. L. C.</t>
  </si>
  <si>
    <t>Mineral Grinding Mills Limited</t>
  </si>
  <si>
    <t>Dadabhoy Construction &amp; Technology Ltd.</t>
  </si>
  <si>
    <t>Pakistan Hotels Developers Limited</t>
  </si>
  <si>
    <t>Pakistan House International Limited</t>
  </si>
  <si>
    <t>Pakistan Services Limited</t>
  </si>
  <si>
    <t>Shifa International Hospitals Limited</t>
  </si>
  <si>
    <t>Siddiqsons Tin Plate Limited</t>
  </si>
  <si>
    <t>Syed Match Company Limited</t>
  </si>
  <si>
    <t>Tawakkal Limited</t>
  </si>
  <si>
    <t>Tri-Pack Films Limited</t>
  </si>
  <si>
    <t>Turbo Tec Limited</t>
  </si>
  <si>
    <t>United Brands Limited  (UDL Industries)</t>
  </si>
  <si>
    <t>United Distributors Pakistan Limited</t>
  </si>
  <si>
    <t>NOTE :</t>
  </si>
  <si>
    <t>Face Value Rs. 3.50/= per share</t>
  </si>
  <si>
    <t>Face Value Rs. 4/= per share</t>
  </si>
  <si>
    <t>Face Value Rs. 5/= per share</t>
  </si>
  <si>
    <t>Face Value Rs. 50/= per share</t>
  </si>
  <si>
    <t>Face Value Rs. 100/= per share</t>
  </si>
  <si>
    <t>#</t>
  </si>
  <si>
    <t>Figures of 9 months</t>
  </si>
  <si>
    <t>$</t>
  </si>
  <si>
    <t>Figures of 15 months (year ended changed from september to december)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</si>
</sst>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/>
    </xf>
    <xf numFmtId="165" fontId="10" fillId="3" borderId="2" xfId="0" applyNumberFormat="1" applyFont="1" applyFill="1" applyBorder="1" applyAlignment="1">
      <alignment/>
    </xf>
    <xf numFmtId="38" fontId="4" fillId="3" borderId="2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38" fontId="4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38" fontId="4" fillId="3" borderId="5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14" fillId="3" borderId="3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38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165" fontId="16" fillId="0" borderId="8" xfId="0" applyNumberFormat="1" applyFont="1" applyBorder="1" applyAlignment="1">
      <alignment/>
    </xf>
    <xf numFmtId="38" fontId="16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6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40" fontId="16" fillId="0" borderId="8" xfId="0" applyNumberFormat="1" applyFont="1" applyBorder="1" applyAlignment="1">
      <alignment/>
    </xf>
    <xf numFmtId="40" fontId="17" fillId="0" borderId="8" xfId="0" applyNumberFormat="1" applyFont="1" applyBorder="1" applyAlignment="1">
      <alignment/>
    </xf>
    <xf numFmtId="37" fontId="17" fillId="0" borderId="8" xfId="0" applyNumberFormat="1" applyFont="1" applyBorder="1" applyAlignment="1">
      <alignment/>
    </xf>
    <xf numFmtId="0" fontId="15" fillId="0" borderId="1" xfId="0" applyFont="1" applyBorder="1" applyAlignment="1">
      <alignment/>
    </xf>
    <xf numFmtId="165" fontId="16" fillId="0" borderId="1" xfId="0" applyNumberFormat="1" applyFont="1" applyBorder="1" applyAlignment="1">
      <alignment/>
    </xf>
    <xf numFmtId="38" fontId="16" fillId="0" borderId="1" xfId="0" applyNumberFormat="1" applyFont="1" applyBorder="1" applyAlignment="1">
      <alignment/>
    </xf>
    <xf numFmtId="165" fontId="17" fillId="0" borderId="1" xfId="0" applyNumberFormat="1" applyFont="1" applyBorder="1" applyAlignment="1">
      <alignment/>
    </xf>
    <xf numFmtId="165" fontId="16" fillId="0" borderId="1" xfId="0" applyNumberFormat="1" applyFont="1" applyBorder="1" applyAlignment="1">
      <alignment/>
    </xf>
    <xf numFmtId="40" fontId="16" fillId="0" borderId="1" xfId="0" applyNumberFormat="1" applyFont="1" applyBorder="1" applyAlignment="1">
      <alignment/>
    </xf>
    <xf numFmtId="38" fontId="16" fillId="0" borderId="9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165" fontId="15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40" fontId="16" fillId="0" borderId="10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165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6" fillId="0" borderId="7" xfId="0" applyNumberFormat="1" applyFont="1" applyBorder="1" applyAlignment="1">
      <alignment/>
    </xf>
    <xf numFmtId="165" fontId="17" fillId="0" borderId="1" xfId="0" applyNumberFormat="1" applyFont="1" applyBorder="1" applyAlignment="1">
      <alignment/>
    </xf>
    <xf numFmtId="40" fontId="16" fillId="0" borderId="2" xfId="0" applyNumberFormat="1" applyFont="1" applyBorder="1" applyAlignment="1">
      <alignment/>
    </xf>
    <xf numFmtId="40" fontId="17" fillId="0" borderId="2" xfId="0" applyNumberFormat="1" applyFont="1" applyBorder="1" applyAlignment="1">
      <alignment/>
    </xf>
    <xf numFmtId="37" fontId="17" fillId="0" borderId="2" xfId="0" applyNumberFormat="1" applyFont="1" applyBorder="1" applyAlignment="1">
      <alignment/>
    </xf>
    <xf numFmtId="0" fontId="19" fillId="3" borderId="3" xfId="0" applyFont="1" applyFill="1" applyBorder="1" applyAlignment="1">
      <alignment horizontal="center"/>
    </xf>
    <xf numFmtId="165" fontId="16" fillId="0" borderId="3" xfId="0" applyNumberFormat="1" applyFont="1" applyBorder="1" applyAlignment="1">
      <alignment/>
    </xf>
    <xf numFmtId="165" fontId="16" fillId="0" borderId="4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5" fontId="17" fillId="0" borderId="3" xfId="0" applyNumberFormat="1" applyFont="1" applyBorder="1" applyAlignment="1">
      <alignment/>
    </xf>
    <xf numFmtId="40" fontId="16" fillId="0" borderId="4" xfId="0" applyNumberFormat="1" applyFont="1" applyBorder="1" applyAlignment="1">
      <alignment/>
    </xf>
    <xf numFmtId="40" fontId="17" fillId="0" borderId="4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37" fontId="17" fillId="0" borderId="4" xfId="0" applyNumberFormat="1" applyFont="1" applyBorder="1" applyAlignment="1">
      <alignment/>
    </xf>
    <xf numFmtId="165" fontId="17" fillId="0" borderId="5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6" fillId="0" borderId="9" xfId="0" applyNumberFormat="1" applyFont="1" applyBorder="1" applyAlignment="1">
      <alignment/>
    </xf>
    <xf numFmtId="40" fontId="17" fillId="0" borderId="9" xfId="0" applyNumberFormat="1" applyFont="1" applyBorder="1" applyAlignment="1">
      <alignment/>
    </xf>
    <xf numFmtId="37" fontId="17" fillId="0" borderId="9" xfId="0" applyNumberFormat="1" applyFont="1" applyBorder="1" applyAlignment="1">
      <alignment/>
    </xf>
    <xf numFmtId="38" fontId="15" fillId="0" borderId="1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66" fontId="16" fillId="0" borderId="8" xfId="0" applyNumberFormat="1" applyFont="1" applyBorder="1" applyAlignment="1">
      <alignment/>
    </xf>
    <xf numFmtId="38" fontId="15" fillId="0" borderId="8" xfId="0" applyNumberFormat="1" applyFont="1" applyBorder="1" applyAlignment="1">
      <alignment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9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6.28125" style="0" customWidth="1"/>
    <col min="2" max="2" width="8.57421875" style="0" bestFit="1" customWidth="1"/>
    <col min="3" max="3" width="59.28125" style="0" bestFit="1" customWidth="1"/>
    <col min="4" max="4" width="13.57421875" style="0" bestFit="1" customWidth="1"/>
    <col min="5" max="5" width="8.57421875" style="0" bestFit="1" customWidth="1"/>
    <col min="6" max="6" width="13.57421875" style="5" bestFit="1" customWidth="1"/>
    <col min="7" max="7" width="14.8515625" style="0" customWidth="1"/>
    <col min="8" max="8" width="16.7109375" style="0" customWidth="1"/>
    <col min="9" max="9" width="14.8515625" style="0" customWidth="1"/>
    <col min="10" max="10" width="13.7109375" style="0" customWidth="1"/>
    <col min="11" max="11" width="14.28125" style="0" bestFit="1" customWidth="1"/>
    <col min="12" max="12" width="13.421875" style="5" customWidth="1"/>
    <col min="13" max="13" width="14.28125" style="0" bestFit="1" customWidth="1"/>
    <col min="14" max="16" width="12.57421875" style="0" bestFit="1" customWidth="1"/>
    <col min="17" max="17" width="13.421875" style="0" bestFit="1" customWidth="1"/>
  </cols>
  <sheetData>
    <row r="1" spans="2:6" ht="30">
      <c r="B1" s="1"/>
      <c r="C1" s="2" t="s">
        <v>0</v>
      </c>
      <c r="D1" s="2"/>
      <c r="E1" s="3"/>
      <c r="F1" s="4"/>
    </row>
    <row r="2" spans="2:17" ht="15.75">
      <c r="B2" s="6"/>
      <c r="C2" s="7"/>
      <c r="D2" s="8"/>
      <c r="E2" s="9"/>
      <c r="F2" s="10"/>
      <c r="G2" s="11"/>
      <c r="H2" s="11"/>
      <c r="I2" s="11"/>
      <c r="J2" s="12" t="s">
        <v>1</v>
      </c>
      <c r="K2" s="12" t="s">
        <v>2</v>
      </c>
      <c r="L2" s="13"/>
      <c r="M2" s="12" t="s">
        <v>2</v>
      </c>
      <c r="N2" s="12"/>
      <c r="O2" s="12"/>
      <c r="P2" s="13"/>
      <c r="Q2" s="13" t="s">
        <v>5</v>
      </c>
    </row>
    <row r="3" spans="2:17" ht="15.75">
      <c r="B3" s="14" t="s">
        <v>7</v>
      </c>
      <c r="C3" s="15"/>
      <c r="D3" s="16" t="s">
        <v>8</v>
      </c>
      <c r="E3" s="17" t="s">
        <v>9</v>
      </c>
      <c r="F3" s="18" t="s">
        <v>10</v>
      </c>
      <c r="G3" s="15" t="s">
        <v>11</v>
      </c>
      <c r="H3" s="15" t="s">
        <v>3</v>
      </c>
      <c r="I3" s="15" t="s">
        <v>12</v>
      </c>
      <c r="J3" s="15" t="s">
        <v>13</v>
      </c>
      <c r="K3" s="15" t="s">
        <v>14</v>
      </c>
      <c r="L3" s="18" t="s">
        <v>15</v>
      </c>
      <c r="M3" s="15" t="s">
        <v>16</v>
      </c>
      <c r="N3" s="15" t="s">
        <v>17</v>
      </c>
      <c r="O3" s="15" t="s">
        <v>18</v>
      </c>
      <c r="P3" s="18" t="s">
        <v>3</v>
      </c>
      <c r="Q3" s="18" t="s">
        <v>20</v>
      </c>
    </row>
    <row r="4" spans="2:17" ht="15.75">
      <c r="B4" s="14" t="s">
        <v>21</v>
      </c>
      <c r="C4" s="15" t="s">
        <v>22</v>
      </c>
      <c r="D4" s="16" t="s">
        <v>19</v>
      </c>
      <c r="E4" s="17" t="s">
        <v>23</v>
      </c>
      <c r="F4" s="18" t="s">
        <v>24</v>
      </c>
      <c r="G4" s="15"/>
      <c r="H4" s="15" t="s">
        <v>4</v>
      </c>
      <c r="I4" s="19" t="s">
        <v>25</v>
      </c>
      <c r="J4" s="15" t="s">
        <v>26</v>
      </c>
      <c r="K4" s="15" t="s">
        <v>15</v>
      </c>
      <c r="L4" s="18"/>
      <c r="M4" s="15" t="s">
        <v>15</v>
      </c>
      <c r="N4" s="15" t="s">
        <v>6</v>
      </c>
      <c r="O4" s="15" t="s">
        <v>6</v>
      </c>
      <c r="P4" s="18" t="s">
        <v>6</v>
      </c>
      <c r="Q4" s="18" t="s">
        <v>27</v>
      </c>
    </row>
    <row r="5" spans="2:17" ht="15.75">
      <c r="B5" s="20"/>
      <c r="C5" s="21"/>
      <c r="D5" s="22" t="s">
        <v>28</v>
      </c>
      <c r="E5" s="23"/>
      <c r="F5" s="24" t="s">
        <v>29</v>
      </c>
      <c r="G5" s="22" t="s">
        <v>28</v>
      </c>
      <c r="H5" s="22" t="s">
        <v>28</v>
      </c>
      <c r="I5" s="22" t="s">
        <v>28</v>
      </c>
      <c r="J5" s="22" t="s">
        <v>28</v>
      </c>
      <c r="K5" s="22" t="s">
        <v>28</v>
      </c>
      <c r="L5" s="24" t="s">
        <v>28</v>
      </c>
      <c r="M5" s="22" t="s">
        <v>28</v>
      </c>
      <c r="N5" s="22" t="s">
        <v>30</v>
      </c>
      <c r="O5" s="22" t="s">
        <v>30</v>
      </c>
      <c r="P5" s="24" t="s">
        <v>30</v>
      </c>
      <c r="Q5" s="18" t="s">
        <v>31</v>
      </c>
    </row>
    <row r="6" spans="2:17" ht="15.75">
      <c r="B6" s="25"/>
      <c r="C6" s="25"/>
      <c r="D6" s="25"/>
      <c r="E6" s="25"/>
      <c r="F6" s="26"/>
      <c r="G6" s="27"/>
      <c r="H6" s="28"/>
      <c r="I6" s="27"/>
      <c r="J6" s="28"/>
      <c r="K6" s="27"/>
      <c r="L6" s="29"/>
      <c r="M6" s="27"/>
      <c r="N6" s="28"/>
      <c r="O6" s="27"/>
      <c r="P6" s="29"/>
      <c r="Q6" s="30"/>
    </row>
    <row r="7" spans="2:17" ht="18.75">
      <c r="B7" s="31"/>
      <c r="C7" s="32" t="s">
        <v>32</v>
      </c>
      <c r="D7" s="31"/>
      <c r="E7" s="31"/>
      <c r="F7" s="33"/>
      <c r="G7" s="34"/>
      <c r="H7" s="35"/>
      <c r="I7" s="34"/>
      <c r="J7" s="35"/>
      <c r="K7" s="34"/>
      <c r="L7" s="36"/>
      <c r="M7" s="34"/>
      <c r="N7" s="35"/>
      <c r="O7" s="34"/>
      <c r="P7" s="36"/>
      <c r="Q7" s="37"/>
    </row>
    <row r="8" spans="2:17" ht="15.75">
      <c r="B8" s="31"/>
      <c r="C8" s="31"/>
      <c r="D8" s="31"/>
      <c r="E8" s="31"/>
      <c r="F8" s="33"/>
      <c r="G8" s="34"/>
      <c r="H8" s="35"/>
      <c r="I8" s="34"/>
      <c r="J8" s="35"/>
      <c r="K8" s="34"/>
      <c r="L8" s="36"/>
      <c r="M8" s="34"/>
      <c r="N8" s="35"/>
      <c r="O8" s="34"/>
      <c r="P8" s="36"/>
      <c r="Q8" s="37"/>
    </row>
    <row r="9" spans="2:17" ht="15.75">
      <c r="B9" s="38"/>
      <c r="C9" s="39" t="s">
        <v>33</v>
      </c>
      <c r="D9" s="40"/>
      <c r="E9" s="41">
        <v>10</v>
      </c>
      <c r="F9" s="42">
        <f aca="true" t="shared" si="0" ref="F9:F34">+D9/E9</f>
        <v>0</v>
      </c>
      <c r="G9" s="43"/>
      <c r="H9" s="43"/>
      <c r="I9" s="43"/>
      <c r="J9" s="43"/>
      <c r="K9" s="43"/>
      <c r="L9" s="44">
        <f aca="true" t="shared" si="1" ref="L9:L34">+K9-M9</f>
        <v>0</v>
      </c>
      <c r="M9" s="43"/>
      <c r="N9" s="45">
        <v>35</v>
      </c>
      <c r="O9" s="45"/>
      <c r="P9" s="46">
        <f aca="true" t="shared" si="2" ref="P9:P34">SUM(N9:O9)</f>
        <v>35</v>
      </c>
      <c r="Q9" s="47"/>
    </row>
    <row r="10" spans="2:17" ht="15.75">
      <c r="B10" s="38"/>
      <c r="C10" s="39" t="s">
        <v>34</v>
      </c>
      <c r="D10" s="40"/>
      <c r="E10" s="41">
        <v>10</v>
      </c>
      <c r="F10" s="42">
        <f t="shared" si="0"/>
        <v>0</v>
      </c>
      <c r="G10" s="43"/>
      <c r="H10" s="43"/>
      <c r="I10" s="43"/>
      <c r="J10" s="43"/>
      <c r="K10" s="43"/>
      <c r="L10" s="44">
        <f t="shared" si="1"/>
        <v>0</v>
      </c>
      <c r="M10" s="43"/>
      <c r="N10" s="45">
        <v>35</v>
      </c>
      <c r="O10" s="45"/>
      <c r="P10" s="46">
        <f t="shared" si="2"/>
        <v>35</v>
      </c>
      <c r="Q10" s="47"/>
    </row>
    <row r="11" spans="2:17" ht="15.75">
      <c r="B11" s="38"/>
      <c r="C11" s="39" t="s">
        <v>35</v>
      </c>
      <c r="D11" s="40"/>
      <c r="E11" s="41">
        <v>10</v>
      </c>
      <c r="F11" s="42">
        <f t="shared" si="0"/>
        <v>0</v>
      </c>
      <c r="G11" s="43"/>
      <c r="H11" s="43"/>
      <c r="I11" s="43"/>
      <c r="J11" s="43"/>
      <c r="K11" s="43"/>
      <c r="L11" s="44">
        <f t="shared" si="1"/>
        <v>0</v>
      </c>
      <c r="M11" s="43"/>
      <c r="N11" s="45">
        <v>35</v>
      </c>
      <c r="O11" s="45"/>
      <c r="P11" s="46">
        <f t="shared" si="2"/>
        <v>35</v>
      </c>
      <c r="Q11" s="47"/>
    </row>
    <row r="12" spans="2:17" ht="15.75">
      <c r="B12" s="38">
        <v>1</v>
      </c>
      <c r="C12" s="39" t="s">
        <v>36</v>
      </c>
      <c r="D12" s="40">
        <v>750</v>
      </c>
      <c r="E12" s="41">
        <v>10</v>
      </c>
      <c r="F12" s="42">
        <f t="shared" si="0"/>
        <v>75</v>
      </c>
      <c r="G12" s="43">
        <v>807.897</v>
      </c>
      <c r="H12" s="43">
        <v>820.975</v>
      </c>
      <c r="I12" s="43">
        <v>43.908</v>
      </c>
      <c r="J12" s="43">
        <v>0</v>
      </c>
      <c r="K12" s="43">
        <v>35.294</v>
      </c>
      <c r="L12" s="44">
        <f t="shared" si="1"/>
        <v>0</v>
      </c>
      <c r="M12" s="43">
        <v>35.294</v>
      </c>
      <c r="N12" s="45">
        <v>4.5</v>
      </c>
      <c r="O12" s="45">
        <v>0</v>
      </c>
      <c r="P12" s="46">
        <f t="shared" si="2"/>
        <v>4.5</v>
      </c>
      <c r="Q12" s="47">
        <v>2083</v>
      </c>
    </row>
    <row r="13" spans="2:17" ht="15.75">
      <c r="B13" s="38">
        <f aca="true" t="shared" si="3" ref="B13:B34">+B12+1</f>
        <v>2</v>
      </c>
      <c r="C13" s="39" t="s">
        <v>37</v>
      </c>
      <c r="D13" s="40">
        <v>1195.9998</v>
      </c>
      <c r="E13" s="41">
        <v>10</v>
      </c>
      <c r="F13" s="42">
        <f t="shared" si="0"/>
        <v>119.59998</v>
      </c>
      <c r="G13" s="43">
        <v>1985.906</v>
      </c>
      <c r="H13" s="43">
        <v>2072.283</v>
      </c>
      <c r="I13" s="43">
        <v>497.046</v>
      </c>
      <c r="J13" s="43">
        <v>0.06</v>
      </c>
      <c r="K13" s="43">
        <v>440.203</v>
      </c>
      <c r="L13" s="44">
        <f t="shared" si="1"/>
        <v>0</v>
      </c>
      <c r="M13" s="43">
        <v>440.203</v>
      </c>
      <c r="N13" s="45">
        <v>30</v>
      </c>
      <c r="O13" s="45">
        <v>0</v>
      </c>
      <c r="P13" s="46">
        <f t="shared" si="2"/>
        <v>30</v>
      </c>
      <c r="Q13" s="47">
        <v>2109</v>
      </c>
    </row>
    <row r="14" spans="2:17" ht="15.75">
      <c r="B14" s="38">
        <f t="shared" si="3"/>
        <v>3</v>
      </c>
      <c r="C14" s="39" t="s">
        <v>38</v>
      </c>
      <c r="D14" s="40">
        <v>900</v>
      </c>
      <c r="E14" s="41">
        <v>10</v>
      </c>
      <c r="F14" s="42">
        <f t="shared" si="0"/>
        <v>90</v>
      </c>
      <c r="G14" s="43">
        <v>543.2685</v>
      </c>
      <c r="H14" s="43">
        <v>557.7916</v>
      </c>
      <c r="I14" s="43">
        <v>-82.6911</v>
      </c>
      <c r="J14" s="43">
        <v>0</v>
      </c>
      <c r="K14" s="43">
        <v>-100.928</v>
      </c>
      <c r="L14" s="44">
        <f t="shared" si="1"/>
        <v>0.7289999999999992</v>
      </c>
      <c r="M14" s="43">
        <v>-101.657</v>
      </c>
      <c r="N14" s="45">
        <v>0</v>
      </c>
      <c r="O14" s="45">
        <v>0</v>
      </c>
      <c r="P14" s="46">
        <f t="shared" si="2"/>
        <v>0</v>
      </c>
      <c r="Q14" s="47">
        <v>835</v>
      </c>
    </row>
    <row r="15" spans="2:17" ht="15.75">
      <c r="B15" s="38">
        <f t="shared" si="3"/>
        <v>4</v>
      </c>
      <c r="C15" s="39" t="s">
        <v>39</v>
      </c>
      <c r="D15" s="40">
        <v>525</v>
      </c>
      <c r="E15" s="41">
        <v>10</v>
      </c>
      <c r="F15" s="42">
        <f t="shared" si="0"/>
        <v>52.5</v>
      </c>
      <c r="G15" s="43">
        <v>628.6596</v>
      </c>
      <c r="H15" s="43">
        <v>644.3696</v>
      </c>
      <c r="I15" s="43">
        <v>120.8497</v>
      </c>
      <c r="J15" s="43">
        <v>0.0406</v>
      </c>
      <c r="K15" s="43">
        <v>102.077</v>
      </c>
      <c r="L15" s="44">
        <f t="shared" si="1"/>
        <v>0</v>
      </c>
      <c r="M15" s="43">
        <v>102.077</v>
      </c>
      <c r="N15" s="45">
        <v>15</v>
      </c>
      <c r="O15" s="45">
        <v>0</v>
      </c>
      <c r="P15" s="46">
        <f t="shared" si="2"/>
        <v>15</v>
      </c>
      <c r="Q15" s="47">
        <v>765</v>
      </c>
    </row>
    <row r="16" spans="2:17" ht="15.75">
      <c r="B16" s="38">
        <f t="shared" si="3"/>
        <v>5</v>
      </c>
      <c r="C16" s="39" t="s">
        <v>40</v>
      </c>
      <c r="D16" s="40">
        <v>1185.75</v>
      </c>
      <c r="E16" s="41">
        <v>10</v>
      </c>
      <c r="F16" s="42">
        <f t="shared" si="0"/>
        <v>118.575</v>
      </c>
      <c r="G16" s="43">
        <v>1789.3323</v>
      </c>
      <c r="H16" s="43">
        <v>1840.1785</v>
      </c>
      <c r="I16" s="43">
        <v>578.1858</v>
      </c>
      <c r="J16" s="43">
        <v>0</v>
      </c>
      <c r="K16" s="43">
        <v>524.437</v>
      </c>
      <c r="L16" s="44">
        <f t="shared" si="1"/>
        <v>0</v>
      </c>
      <c r="M16" s="43">
        <v>524.437</v>
      </c>
      <c r="N16" s="45">
        <v>30</v>
      </c>
      <c r="O16" s="45">
        <v>0</v>
      </c>
      <c r="P16" s="46">
        <f t="shared" si="2"/>
        <v>30</v>
      </c>
      <c r="Q16" s="47">
        <v>5189</v>
      </c>
    </row>
    <row r="17" spans="2:17" ht="15.75">
      <c r="B17" s="38">
        <f t="shared" si="3"/>
        <v>6</v>
      </c>
      <c r="C17" s="39" t="s">
        <v>41</v>
      </c>
      <c r="D17" s="40"/>
      <c r="E17" s="41">
        <v>10</v>
      </c>
      <c r="F17" s="42">
        <f t="shared" si="0"/>
        <v>0</v>
      </c>
      <c r="G17" s="43"/>
      <c r="H17" s="43"/>
      <c r="I17" s="43"/>
      <c r="J17" s="43"/>
      <c r="K17" s="43"/>
      <c r="L17" s="44">
        <f t="shared" si="1"/>
        <v>0</v>
      </c>
      <c r="M17" s="43"/>
      <c r="N17" s="45"/>
      <c r="O17" s="45"/>
      <c r="P17" s="46">
        <f t="shared" si="2"/>
        <v>0</v>
      </c>
      <c r="Q17" s="47"/>
    </row>
    <row r="18" spans="2:17" ht="15.75">
      <c r="B18" s="38">
        <f t="shared" si="3"/>
        <v>7</v>
      </c>
      <c r="C18" s="39" t="s">
        <v>42</v>
      </c>
      <c r="D18" s="40">
        <v>150</v>
      </c>
      <c r="E18" s="41">
        <v>10</v>
      </c>
      <c r="F18" s="42">
        <f t="shared" si="0"/>
        <v>15</v>
      </c>
      <c r="G18" s="43">
        <v>176.0427</v>
      </c>
      <c r="H18" s="43">
        <v>181.4307</v>
      </c>
      <c r="I18" s="43">
        <v>56.0683</v>
      </c>
      <c r="J18" s="43">
        <v>0</v>
      </c>
      <c r="K18" s="43">
        <v>48.872</v>
      </c>
      <c r="L18" s="44">
        <f t="shared" si="1"/>
        <v>0.6030000000000015</v>
      </c>
      <c r="M18" s="43">
        <v>48.269</v>
      </c>
      <c r="N18" s="45">
        <v>10</v>
      </c>
      <c r="O18" s="45">
        <v>0</v>
      </c>
      <c r="P18" s="46">
        <f t="shared" si="2"/>
        <v>10</v>
      </c>
      <c r="Q18" s="47">
        <v>2380</v>
      </c>
    </row>
    <row r="19" spans="2:17" ht="15.75">
      <c r="B19" s="38">
        <f t="shared" si="3"/>
        <v>8</v>
      </c>
      <c r="C19" s="39" t="s">
        <v>43</v>
      </c>
      <c r="D19" s="40">
        <v>505</v>
      </c>
      <c r="E19" s="41">
        <v>10</v>
      </c>
      <c r="F19" s="42">
        <f t="shared" si="0"/>
        <v>50.5</v>
      </c>
      <c r="G19" s="43">
        <v>618.1017</v>
      </c>
      <c r="H19" s="43">
        <v>643.5544</v>
      </c>
      <c r="I19" s="43">
        <v>122.1546</v>
      </c>
      <c r="J19" s="43">
        <v>0</v>
      </c>
      <c r="K19" s="43">
        <v>113.102</v>
      </c>
      <c r="L19" s="44">
        <f t="shared" si="1"/>
        <v>0</v>
      </c>
      <c r="M19" s="43">
        <v>113.102</v>
      </c>
      <c r="N19" s="45">
        <v>0</v>
      </c>
      <c r="O19" s="45">
        <v>15</v>
      </c>
      <c r="P19" s="46">
        <f t="shared" si="2"/>
        <v>15</v>
      </c>
      <c r="Q19" s="47">
        <v>394</v>
      </c>
    </row>
    <row r="20" spans="2:17" ht="15.75">
      <c r="B20" s="38">
        <f t="shared" si="3"/>
        <v>9</v>
      </c>
      <c r="C20" s="39" t="s">
        <v>44</v>
      </c>
      <c r="D20" s="40">
        <v>614.539</v>
      </c>
      <c r="E20" s="41">
        <v>5</v>
      </c>
      <c r="F20" s="42">
        <f t="shared" si="0"/>
        <v>122.9078</v>
      </c>
      <c r="G20" s="43">
        <v>965.947</v>
      </c>
      <c r="H20" s="43">
        <v>1011.968</v>
      </c>
      <c r="I20" s="43">
        <v>288.702</v>
      </c>
      <c r="J20" s="43">
        <v>0</v>
      </c>
      <c r="K20" s="43">
        <v>264.635</v>
      </c>
      <c r="L20" s="44">
        <f t="shared" si="1"/>
        <v>0</v>
      </c>
      <c r="M20" s="43">
        <v>264.635</v>
      </c>
      <c r="N20" s="45">
        <v>30</v>
      </c>
      <c r="O20" s="45">
        <v>0</v>
      </c>
      <c r="P20" s="46">
        <f t="shared" si="2"/>
        <v>30</v>
      </c>
      <c r="Q20" s="47">
        <v>5876</v>
      </c>
    </row>
    <row r="21" spans="2:17" ht="15.75">
      <c r="B21" s="38">
        <f t="shared" si="3"/>
        <v>10</v>
      </c>
      <c r="C21" s="39" t="s">
        <v>45</v>
      </c>
      <c r="D21" s="40"/>
      <c r="E21" s="41">
        <v>10</v>
      </c>
      <c r="F21" s="42">
        <f t="shared" si="0"/>
        <v>0</v>
      </c>
      <c r="G21" s="43"/>
      <c r="H21" s="43"/>
      <c r="I21" s="43"/>
      <c r="J21" s="43"/>
      <c r="K21" s="43"/>
      <c r="L21" s="44">
        <f t="shared" si="1"/>
        <v>0</v>
      </c>
      <c r="M21" s="43"/>
      <c r="N21" s="45"/>
      <c r="O21" s="45"/>
      <c r="P21" s="46">
        <f t="shared" si="2"/>
        <v>0</v>
      </c>
      <c r="Q21" s="47"/>
    </row>
    <row r="22" spans="2:17" ht="15.75">
      <c r="B22" s="38">
        <f t="shared" si="3"/>
        <v>11</v>
      </c>
      <c r="C22" s="39" t="s">
        <v>46</v>
      </c>
      <c r="D22" s="40">
        <v>1200</v>
      </c>
      <c r="E22" s="41">
        <v>10</v>
      </c>
      <c r="F22" s="42">
        <f t="shared" si="0"/>
        <v>120</v>
      </c>
      <c r="G22" s="43">
        <v>1513.204</v>
      </c>
      <c r="H22" s="43">
        <v>1729.12</v>
      </c>
      <c r="I22" s="43">
        <v>352.928</v>
      </c>
      <c r="J22" s="43">
        <v>0</v>
      </c>
      <c r="K22" s="43">
        <v>286.568</v>
      </c>
      <c r="L22" s="44">
        <f t="shared" si="1"/>
        <v>0</v>
      </c>
      <c r="M22" s="43">
        <v>286.568</v>
      </c>
      <c r="N22" s="45">
        <v>20</v>
      </c>
      <c r="O22" s="45">
        <v>0</v>
      </c>
      <c r="P22" s="46">
        <f t="shared" si="2"/>
        <v>20</v>
      </c>
      <c r="Q22" s="47">
        <v>894</v>
      </c>
    </row>
    <row r="23" spans="2:17" ht="15.75">
      <c r="B23" s="38">
        <f t="shared" si="3"/>
        <v>12</v>
      </c>
      <c r="C23" s="39" t="s">
        <v>47</v>
      </c>
      <c r="D23" s="40"/>
      <c r="E23" s="41">
        <v>10</v>
      </c>
      <c r="F23" s="42">
        <f t="shared" si="0"/>
        <v>0</v>
      </c>
      <c r="G23" s="43"/>
      <c r="H23" s="43"/>
      <c r="I23" s="43"/>
      <c r="J23" s="43"/>
      <c r="K23" s="43"/>
      <c r="L23" s="44">
        <f t="shared" si="1"/>
        <v>0</v>
      </c>
      <c r="M23" s="43"/>
      <c r="N23" s="45"/>
      <c r="O23" s="45"/>
      <c r="P23" s="46">
        <f t="shared" si="2"/>
        <v>0</v>
      </c>
      <c r="Q23" s="47"/>
    </row>
    <row r="24" spans="2:17" ht="15.75">
      <c r="B24" s="38">
        <f t="shared" si="3"/>
        <v>13</v>
      </c>
      <c r="C24" s="39" t="s">
        <v>48</v>
      </c>
      <c r="D24" s="40">
        <v>1000</v>
      </c>
      <c r="E24" s="41">
        <v>10</v>
      </c>
      <c r="F24" s="42">
        <f t="shared" si="0"/>
        <v>100</v>
      </c>
      <c r="G24" s="43">
        <v>1019.121</v>
      </c>
      <c r="H24" s="43">
        <v>1087.091</v>
      </c>
      <c r="I24" s="43">
        <v>42.221</v>
      </c>
      <c r="J24" s="43">
        <v>0</v>
      </c>
      <c r="K24" s="43">
        <v>19.121</v>
      </c>
      <c r="L24" s="44">
        <f t="shared" si="1"/>
        <v>0</v>
      </c>
      <c r="M24" s="43">
        <v>19.121</v>
      </c>
      <c r="N24" s="45">
        <v>0</v>
      </c>
      <c r="O24" s="45">
        <v>0</v>
      </c>
      <c r="P24" s="46">
        <f t="shared" si="2"/>
        <v>0</v>
      </c>
      <c r="Q24" s="47">
        <v>11795</v>
      </c>
    </row>
    <row r="25" spans="2:17" ht="15.75">
      <c r="B25" s="38">
        <f t="shared" si="3"/>
        <v>14</v>
      </c>
      <c r="C25" s="39" t="s">
        <v>49</v>
      </c>
      <c r="D25" s="40">
        <v>1476.563</v>
      </c>
      <c r="E25" s="41">
        <v>10</v>
      </c>
      <c r="F25" s="42">
        <f t="shared" si="0"/>
        <v>147.65630000000002</v>
      </c>
      <c r="G25" s="43">
        <v>2576.507</v>
      </c>
      <c r="H25" s="43">
        <v>2666.434</v>
      </c>
      <c r="I25" s="43">
        <v>616.168</v>
      </c>
      <c r="J25" s="43">
        <v>0.404</v>
      </c>
      <c r="K25" s="43">
        <v>546.561</v>
      </c>
      <c r="L25" s="44">
        <f t="shared" si="1"/>
        <v>0</v>
      </c>
      <c r="M25" s="43">
        <v>546.561</v>
      </c>
      <c r="N25" s="45">
        <v>40</v>
      </c>
      <c r="O25" s="45">
        <v>0</v>
      </c>
      <c r="P25" s="46">
        <f t="shared" si="2"/>
        <v>40</v>
      </c>
      <c r="Q25" s="47">
        <v>5506</v>
      </c>
    </row>
    <row r="26" spans="2:17" ht="15.75">
      <c r="B26" s="38">
        <f t="shared" si="3"/>
        <v>15</v>
      </c>
      <c r="C26" s="39" t="s">
        <v>50</v>
      </c>
      <c r="D26" s="40">
        <v>3000</v>
      </c>
      <c r="E26" s="41">
        <v>10</v>
      </c>
      <c r="F26" s="42">
        <f t="shared" si="0"/>
        <v>300</v>
      </c>
      <c r="G26" s="43">
        <v>3989.33</v>
      </c>
      <c r="H26" s="43">
        <v>4146.323</v>
      </c>
      <c r="I26" s="43">
        <v>1026.1</v>
      </c>
      <c r="J26" s="43">
        <v>0</v>
      </c>
      <c r="K26" s="43">
        <v>855.12</v>
      </c>
      <c r="L26" s="44">
        <f t="shared" si="1"/>
        <v>0</v>
      </c>
      <c r="M26" s="43">
        <v>855.12</v>
      </c>
      <c r="N26" s="45">
        <v>25</v>
      </c>
      <c r="O26" s="45">
        <v>0</v>
      </c>
      <c r="P26" s="46">
        <f t="shared" si="2"/>
        <v>25</v>
      </c>
      <c r="Q26" s="47">
        <v>2414</v>
      </c>
    </row>
    <row r="27" spans="2:17" ht="15.75">
      <c r="B27" s="38">
        <f t="shared" si="3"/>
        <v>16</v>
      </c>
      <c r="C27" s="39" t="s">
        <v>51</v>
      </c>
      <c r="D27" s="40">
        <v>2835</v>
      </c>
      <c r="E27" s="41">
        <v>10</v>
      </c>
      <c r="F27" s="42">
        <f t="shared" si="0"/>
        <v>283.5</v>
      </c>
      <c r="G27" s="43">
        <v>11898.953</v>
      </c>
      <c r="H27" s="43">
        <v>12730.215</v>
      </c>
      <c r="I27" s="43">
        <v>1753.398</v>
      </c>
      <c r="J27" s="43">
        <v>0</v>
      </c>
      <c r="K27" s="43">
        <v>1375.056</v>
      </c>
      <c r="L27" s="44">
        <f t="shared" si="1"/>
        <v>3.6520000000000437</v>
      </c>
      <c r="M27" s="43">
        <v>1371.404</v>
      </c>
      <c r="N27" s="45">
        <v>70</v>
      </c>
      <c r="O27" s="45">
        <v>20</v>
      </c>
      <c r="P27" s="46">
        <f t="shared" si="2"/>
        <v>90</v>
      </c>
      <c r="Q27" s="47">
        <v>17721</v>
      </c>
    </row>
    <row r="28" spans="2:17" ht="15.75">
      <c r="B28" s="38">
        <f t="shared" si="3"/>
        <v>17</v>
      </c>
      <c r="C28" s="39" t="s">
        <v>52</v>
      </c>
      <c r="D28" s="40">
        <v>2841.25</v>
      </c>
      <c r="E28" s="41">
        <v>10</v>
      </c>
      <c r="F28" s="42">
        <f t="shared" si="0"/>
        <v>284.125</v>
      </c>
      <c r="G28" s="43">
        <v>5490.47</v>
      </c>
      <c r="H28" s="43">
        <v>6093.021</v>
      </c>
      <c r="I28" s="43">
        <v>1498.554</v>
      </c>
      <c r="J28" s="43">
        <v>0</v>
      </c>
      <c r="K28" s="43">
        <v>1318.389</v>
      </c>
      <c r="L28" s="44">
        <f t="shared" si="1"/>
        <v>5.897999999999911</v>
      </c>
      <c r="M28" s="43">
        <v>1312.491</v>
      </c>
      <c r="N28" s="45">
        <v>50</v>
      </c>
      <c r="O28" s="45">
        <v>0</v>
      </c>
      <c r="P28" s="46">
        <f t="shared" si="2"/>
        <v>50</v>
      </c>
      <c r="Q28" s="47">
        <v>20941</v>
      </c>
    </row>
    <row r="29" spans="2:17" ht="15.75">
      <c r="B29" s="38">
        <f t="shared" si="3"/>
        <v>18</v>
      </c>
      <c r="C29" s="39" t="s">
        <v>53</v>
      </c>
      <c r="D29" s="40">
        <v>60</v>
      </c>
      <c r="E29" s="41">
        <v>10</v>
      </c>
      <c r="F29" s="42">
        <f t="shared" si="0"/>
        <v>6</v>
      </c>
      <c r="G29" s="43">
        <v>12.8448</v>
      </c>
      <c r="H29" s="43">
        <v>14.3613</v>
      </c>
      <c r="I29" s="43">
        <v>-0.3844</v>
      </c>
      <c r="J29" s="43">
        <v>0.0017</v>
      </c>
      <c r="K29" s="43">
        <v>-1.293</v>
      </c>
      <c r="L29" s="44">
        <f t="shared" si="1"/>
        <v>0.026000000000000023</v>
      </c>
      <c r="M29" s="43">
        <v>-1.319</v>
      </c>
      <c r="N29" s="45">
        <v>0</v>
      </c>
      <c r="O29" s="45">
        <v>0</v>
      </c>
      <c r="P29" s="46">
        <f t="shared" si="2"/>
        <v>0</v>
      </c>
      <c r="Q29" s="47">
        <v>2541</v>
      </c>
    </row>
    <row r="30" spans="2:17" ht="15.75">
      <c r="B30" s="38">
        <f t="shared" si="3"/>
        <v>19</v>
      </c>
      <c r="C30" s="48" t="s">
        <v>54</v>
      </c>
      <c r="D30" s="49">
        <v>544.5</v>
      </c>
      <c r="E30" s="50">
        <v>10</v>
      </c>
      <c r="F30" s="51">
        <f t="shared" si="0"/>
        <v>54.45</v>
      </c>
      <c r="G30" s="43">
        <v>659.575</v>
      </c>
      <c r="H30" s="43">
        <v>680.238</v>
      </c>
      <c r="I30" s="43">
        <v>27.885</v>
      </c>
      <c r="J30" s="43">
        <v>0</v>
      </c>
      <c r="K30" s="43">
        <v>-0.638</v>
      </c>
      <c r="L30" s="44">
        <f t="shared" si="1"/>
        <v>0.741</v>
      </c>
      <c r="M30" s="43">
        <v>-1.379</v>
      </c>
      <c r="N30" s="45">
        <v>0</v>
      </c>
      <c r="O30" s="45">
        <v>0</v>
      </c>
      <c r="P30" s="46">
        <f t="shared" si="2"/>
        <v>0</v>
      </c>
      <c r="Q30" s="47">
        <v>242</v>
      </c>
    </row>
    <row r="31" spans="2:17" ht="15.75">
      <c r="B31" s="38">
        <f t="shared" si="3"/>
        <v>20</v>
      </c>
      <c r="C31" s="48" t="s">
        <v>55</v>
      </c>
      <c r="D31" s="49">
        <v>50</v>
      </c>
      <c r="E31" s="50">
        <v>10</v>
      </c>
      <c r="F31" s="51">
        <f t="shared" si="0"/>
        <v>5</v>
      </c>
      <c r="G31" s="52">
        <v>36.7878</v>
      </c>
      <c r="H31" s="52">
        <v>36.4462</v>
      </c>
      <c r="I31" s="52">
        <v>4.1686</v>
      </c>
      <c r="J31" s="52">
        <v>0</v>
      </c>
      <c r="K31" s="52">
        <v>6.44</v>
      </c>
      <c r="L31" s="44">
        <f t="shared" si="1"/>
        <v>0</v>
      </c>
      <c r="M31" s="52">
        <v>6.44</v>
      </c>
      <c r="N31" s="53">
        <v>0</v>
      </c>
      <c r="O31" s="53">
        <v>0</v>
      </c>
      <c r="P31" s="46">
        <f t="shared" si="2"/>
        <v>0</v>
      </c>
      <c r="Q31" s="47">
        <v>2734</v>
      </c>
    </row>
    <row r="32" spans="2:17" ht="15.75">
      <c r="B32" s="38">
        <f t="shared" si="3"/>
        <v>21</v>
      </c>
      <c r="C32" s="39" t="s">
        <v>56</v>
      </c>
      <c r="D32" s="40">
        <v>3295.499</v>
      </c>
      <c r="E32" s="54">
        <v>10</v>
      </c>
      <c r="F32" s="42">
        <f t="shared" si="0"/>
        <v>329.5499</v>
      </c>
      <c r="G32" s="43">
        <v>3402.9403</v>
      </c>
      <c r="H32" s="43">
        <v>3533.3296</v>
      </c>
      <c r="I32" s="43">
        <v>1285.6742</v>
      </c>
      <c r="J32" s="43">
        <v>0</v>
      </c>
      <c r="K32" s="43">
        <v>1165.911</v>
      </c>
      <c r="L32" s="44">
        <f t="shared" si="1"/>
        <v>0</v>
      </c>
      <c r="M32" s="43">
        <v>1165.911</v>
      </c>
      <c r="N32" s="45">
        <v>35</v>
      </c>
      <c r="O32" s="45">
        <v>0</v>
      </c>
      <c r="P32" s="46">
        <f t="shared" si="2"/>
        <v>35</v>
      </c>
      <c r="Q32" s="47">
        <v>2838</v>
      </c>
    </row>
    <row r="33" spans="2:17" ht="15.75">
      <c r="B33" s="38">
        <f t="shared" si="3"/>
        <v>22</v>
      </c>
      <c r="C33" s="48" t="s">
        <v>57</v>
      </c>
      <c r="D33" s="49">
        <v>3180.045</v>
      </c>
      <c r="E33" s="50">
        <v>10</v>
      </c>
      <c r="F33" s="51">
        <f t="shared" si="0"/>
        <v>318.0045</v>
      </c>
      <c r="G33" s="52"/>
      <c r="H33" s="52"/>
      <c r="I33" s="52"/>
      <c r="J33" s="52"/>
      <c r="K33" s="52">
        <v>1278.324</v>
      </c>
      <c r="L33" s="44">
        <f t="shared" si="1"/>
        <v>0</v>
      </c>
      <c r="M33" s="52">
        <v>1278.324</v>
      </c>
      <c r="N33" s="53">
        <v>0</v>
      </c>
      <c r="O33" s="53">
        <v>0</v>
      </c>
      <c r="P33" s="46">
        <f t="shared" si="2"/>
        <v>0</v>
      </c>
      <c r="Q33" s="47"/>
    </row>
    <row r="34" spans="2:17" ht="15.75">
      <c r="B34" s="38">
        <f t="shared" si="3"/>
        <v>23</v>
      </c>
      <c r="C34" s="48" t="s">
        <v>58</v>
      </c>
      <c r="D34" s="49"/>
      <c r="E34" s="50">
        <v>10</v>
      </c>
      <c r="F34" s="51">
        <f t="shared" si="0"/>
        <v>0</v>
      </c>
      <c r="G34" s="52"/>
      <c r="H34" s="52"/>
      <c r="I34" s="52"/>
      <c r="J34" s="52"/>
      <c r="K34" s="52"/>
      <c r="L34" s="44">
        <f t="shared" si="1"/>
        <v>0</v>
      </c>
      <c r="M34" s="52"/>
      <c r="N34" s="53"/>
      <c r="O34" s="53"/>
      <c r="P34" s="46">
        <f t="shared" si="2"/>
        <v>0</v>
      </c>
      <c r="Q34" s="47"/>
    </row>
    <row r="35" spans="2:17" ht="15.75">
      <c r="B35" s="55">
        <f>COUNT(B9:B34)</f>
        <v>23</v>
      </c>
      <c r="C35" s="56"/>
      <c r="D35" s="56">
        <f>SUBTOTAL(9,D9:D34)</f>
        <v>25309.1458</v>
      </c>
      <c r="E35" s="39"/>
      <c r="F35" s="57">
        <f aca="true" t="shared" si="4" ref="F35:M35">SUBTOTAL(9,F9:F34)</f>
        <v>2592.36848</v>
      </c>
      <c r="G35" s="56">
        <f t="shared" si="4"/>
        <v>38114.8877</v>
      </c>
      <c r="H35" s="56">
        <f t="shared" si="4"/>
        <v>40489.12989999999</v>
      </c>
      <c r="I35" s="56">
        <f t="shared" si="4"/>
        <v>8230.9357</v>
      </c>
      <c r="J35" s="56">
        <f t="shared" si="4"/>
        <v>0.5063000000000001</v>
      </c>
      <c r="K35" s="56">
        <f t="shared" si="4"/>
        <v>8277.251</v>
      </c>
      <c r="L35" s="57">
        <f t="shared" si="4"/>
        <v>11.648999999999955</v>
      </c>
      <c r="M35" s="56">
        <f t="shared" si="4"/>
        <v>8265.601999999999</v>
      </c>
      <c r="N35" s="45"/>
      <c r="O35" s="58"/>
      <c r="P35" s="46"/>
      <c r="Q35" s="47">
        <f>SUM(Q9:Q34)</f>
        <v>87257</v>
      </c>
    </row>
    <row r="36" spans="2:17" ht="15.75">
      <c r="B36" s="59"/>
      <c r="C36" s="60"/>
      <c r="D36" s="61"/>
      <c r="E36" s="62"/>
      <c r="F36" s="63"/>
      <c r="G36" s="52"/>
      <c r="H36" s="52"/>
      <c r="I36" s="64"/>
      <c r="J36" s="52"/>
      <c r="K36" s="65"/>
      <c r="L36" s="66"/>
      <c r="M36" s="64"/>
      <c r="N36" s="67"/>
      <c r="O36" s="67"/>
      <c r="P36" s="68"/>
      <c r="Q36" s="69"/>
    </row>
    <row r="37" spans="2:17" ht="18">
      <c r="B37" s="59"/>
      <c r="C37" s="70" t="s">
        <v>59</v>
      </c>
      <c r="D37" s="61"/>
      <c r="E37" s="62"/>
      <c r="F37" s="63"/>
      <c r="G37" s="71"/>
      <c r="H37" s="71"/>
      <c r="I37" s="72"/>
      <c r="J37" s="71"/>
      <c r="K37" s="73"/>
      <c r="L37" s="74"/>
      <c r="M37" s="72"/>
      <c r="N37" s="75"/>
      <c r="O37" s="75"/>
      <c r="P37" s="76"/>
      <c r="Q37" s="78"/>
    </row>
    <row r="38" spans="2:17" ht="15.75">
      <c r="B38" s="59"/>
      <c r="C38" s="60"/>
      <c r="D38" s="61"/>
      <c r="E38" s="62"/>
      <c r="F38" s="63"/>
      <c r="G38" s="71"/>
      <c r="H38" s="71"/>
      <c r="I38" s="72"/>
      <c r="J38" s="71"/>
      <c r="K38" s="73"/>
      <c r="L38" s="79"/>
      <c r="M38" s="72"/>
      <c r="N38" s="75"/>
      <c r="O38" s="75"/>
      <c r="P38" s="76"/>
      <c r="Q38" s="78"/>
    </row>
    <row r="39" spans="2:17" ht="15.75">
      <c r="B39" s="55">
        <f>+B34+1</f>
        <v>24</v>
      </c>
      <c r="C39" s="39" t="s">
        <v>60</v>
      </c>
      <c r="D39" s="40">
        <v>210</v>
      </c>
      <c r="E39" s="41">
        <v>10</v>
      </c>
      <c r="F39" s="42">
        <f aca="true" t="shared" si="5" ref="F39:F75">+D39/E39</f>
        <v>21</v>
      </c>
      <c r="G39" s="43">
        <v>274.5505</v>
      </c>
      <c r="H39" s="43">
        <v>332.4833</v>
      </c>
      <c r="I39" s="43">
        <v>51.3573</v>
      </c>
      <c r="J39" s="43">
        <v>2.871</v>
      </c>
      <c r="K39" s="43">
        <v>21.953</v>
      </c>
      <c r="L39" s="44">
        <f aca="true" t="shared" si="6" ref="L39:L75">+K39-M39</f>
        <v>0.9429999999999978</v>
      </c>
      <c r="M39" s="43">
        <v>21.01</v>
      </c>
      <c r="N39" s="45">
        <v>7</v>
      </c>
      <c r="O39" s="45">
        <v>0</v>
      </c>
      <c r="P39" s="46">
        <f aca="true" t="shared" si="7" ref="P39:P75">SUM(N39:O39)</f>
        <v>7</v>
      </c>
      <c r="Q39" s="47">
        <v>733</v>
      </c>
    </row>
    <row r="40" spans="2:17" ht="15.75">
      <c r="B40" s="38">
        <f>+B39+1</f>
        <v>25</v>
      </c>
      <c r="C40" s="39" t="s">
        <v>61</v>
      </c>
      <c r="D40" s="40">
        <v>254.721</v>
      </c>
      <c r="E40" s="41">
        <v>10</v>
      </c>
      <c r="F40" s="42">
        <f t="shared" si="5"/>
        <v>25.4721</v>
      </c>
      <c r="G40" s="43">
        <v>372.6786</v>
      </c>
      <c r="H40" s="43">
        <v>2445.29</v>
      </c>
      <c r="I40" s="43">
        <v>245.3186</v>
      </c>
      <c r="J40" s="43">
        <v>141.2426</v>
      </c>
      <c r="K40" s="43">
        <v>35.692</v>
      </c>
      <c r="L40" s="44">
        <f t="shared" si="6"/>
        <v>3.728999999999999</v>
      </c>
      <c r="M40" s="43">
        <v>31.963</v>
      </c>
      <c r="N40" s="45">
        <v>10</v>
      </c>
      <c r="O40" s="45">
        <v>0</v>
      </c>
      <c r="P40" s="46">
        <f t="shared" si="7"/>
        <v>10</v>
      </c>
      <c r="Q40" s="47">
        <v>6447</v>
      </c>
    </row>
    <row r="41" spans="2:17" ht="15.75">
      <c r="B41" s="38"/>
      <c r="C41" s="39" t="s">
        <v>62</v>
      </c>
      <c r="D41" s="40"/>
      <c r="E41" s="41">
        <v>10</v>
      </c>
      <c r="F41" s="42">
        <f t="shared" si="5"/>
        <v>0</v>
      </c>
      <c r="G41" s="43"/>
      <c r="H41" s="43"/>
      <c r="I41" s="43"/>
      <c r="J41" s="43"/>
      <c r="K41" s="43"/>
      <c r="L41" s="44">
        <f t="shared" si="6"/>
        <v>0</v>
      </c>
      <c r="M41" s="43"/>
      <c r="N41" s="45"/>
      <c r="O41" s="45"/>
      <c r="P41" s="46">
        <f t="shared" si="7"/>
        <v>0</v>
      </c>
      <c r="Q41" s="47"/>
    </row>
    <row r="42" spans="2:17" ht="15.75">
      <c r="B42" s="38">
        <f>+B40+1</f>
        <v>26</v>
      </c>
      <c r="C42" s="39" t="s">
        <v>63</v>
      </c>
      <c r="D42" s="40">
        <v>51.408</v>
      </c>
      <c r="E42" s="41">
        <v>10</v>
      </c>
      <c r="F42" s="42">
        <f t="shared" si="5"/>
        <v>5.1408000000000005</v>
      </c>
      <c r="G42" s="43">
        <v>74.3782</v>
      </c>
      <c r="H42" s="43">
        <v>89.1724</v>
      </c>
      <c r="I42" s="43">
        <v>19.8682</v>
      </c>
      <c r="J42" s="43">
        <v>0</v>
      </c>
      <c r="K42" s="43">
        <v>15.564</v>
      </c>
      <c r="L42" s="44">
        <f t="shared" si="6"/>
        <v>2.7880000000000003</v>
      </c>
      <c r="M42" s="43">
        <v>12.776</v>
      </c>
      <c r="N42" s="45">
        <v>0</v>
      </c>
      <c r="O42" s="45">
        <v>15</v>
      </c>
      <c r="P42" s="46">
        <f t="shared" si="7"/>
        <v>15</v>
      </c>
      <c r="Q42" s="47">
        <v>1260</v>
      </c>
    </row>
    <row r="43" spans="2:17" ht="15.75">
      <c r="B43" s="38">
        <f aca="true" t="shared" si="8" ref="B43:B61">+B42+1</f>
        <v>27</v>
      </c>
      <c r="C43" s="39" t="s">
        <v>64</v>
      </c>
      <c r="D43" s="40">
        <v>481.935</v>
      </c>
      <c r="E43" s="41">
        <v>10</v>
      </c>
      <c r="F43" s="42">
        <f t="shared" si="5"/>
        <v>48.1935</v>
      </c>
      <c r="G43" s="43">
        <v>897.3444</v>
      </c>
      <c r="H43" s="43">
        <v>939.4917</v>
      </c>
      <c r="I43" s="43">
        <v>649.8783</v>
      </c>
      <c r="J43" s="43">
        <v>125.1093</v>
      </c>
      <c r="K43" s="43">
        <v>63.759</v>
      </c>
      <c r="L43" s="44">
        <f t="shared" si="6"/>
        <v>-8.968000000000004</v>
      </c>
      <c r="M43" s="43">
        <v>72.727</v>
      </c>
      <c r="N43" s="45">
        <v>7</v>
      </c>
      <c r="O43" s="45">
        <v>0</v>
      </c>
      <c r="P43" s="46">
        <f t="shared" si="7"/>
        <v>7</v>
      </c>
      <c r="Q43" s="47">
        <v>3462</v>
      </c>
    </row>
    <row r="44" spans="2:17" ht="15.75">
      <c r="B44" s="38">
        <f t="shared" si="8"/>
        <v>28</v>
      </c>
      <c r="C44" s="39" t="s">
        <v>65</v>
      </c>
      <c r="D44" s="40">
        <v>64.625</v>
      </c>
      <c r="E44" s="41">
        <v>10</v>
      </c>
      <c r="F44" s="42">
        <f t="shared" si="5"/>
        <v>6.4625</v>
      </c>
      <c r="G44" s="43">
        <v>73.9028</v>
      </c>
      <c r="H44" s="43">
        <v>110.0472</v>
      </c>
      <c r="I44" s="43">
        <v>13.0203</v>
      </c>
      <c r="J44" s="43">
        <v>4.4786</v>
      </c>
      <c r="K44" s="43">
        <v>4.305</v>
      </c>
      <c r="L44" s="44">
        <f t="shared" si="6"/>
        <v>0.09999999999999964</v>
      </c>
      <c r="M44" s="43">
        <v>4.205</v>
      </c>
      <c r="N44" s="45">
        <v>5</v>
      </c>
      <c r="O44" s="45">
        <v>0</v>
      </c>
      <c r="P44" s="46">
        <f t="shared" si="7"/>
        <v>5</v>
      </c>
      <c r="Q44" s="47">
        <v>2101</v>
      </c>
    </row>
    <row r="45" spans="2:17" ht="15.75">
      <c r="B45" s="38">
        <f t="shared" si="8"/>
        <v>29</v>
      </c>
      <c r="C45" s="39" t="s">
        <v>66</v>
      </c>
      <c r="D45" s="40">
        <v>200</v>
      </c>
      <c r="E45" s="41">
        <v>10</v>
      </c>
      <c r="F45" s="42">
        <f t="shared" si="5"/>
        <v>20</v>
      </c>
      <c r="G45" s="43">
        <v>108.0641</v>
      </c>
      <c r="H45" s="43">
        <v>130.7822</v>
      </c>
      <c r="I45" s="43">
        <v>0.1233</v>
      </c>
      <c r="J45" s="43">
        <v>8.5405</v>
      </c>
      <c r="K45" s="43">
        <v>-5.679</v>
      </c>
      <c r="L45" s="44">
        <f t="shared" si="6"/>
        <v>0</v>
      </c>
      <c r="M45" s="43">
        <v>-5.679</v>
      </c>
      <c r="N45" s="45">
        <v>0</v>
      </c>
      <c r="O45" s="45">
        <v>0</v>
      </c>
      <c r="P45" s="46">
        <f t="shared" si="7"/>
        <v>0</v>
      </c>
      <c r="Q45" s="47"/>
    </row>
    <row r="46" spans="2:17" ht="15.75">
      <c r="B46" s="38">
        <f t="shared" si="8"/>
        <v>30</v>
      </c>
      <c r="C46" s="39" t="s">
        <v>67</v>
      </c>
      <c r="D46" s="40">
        <v>50</v>
      </c>
      <c r="E46" s="41">
        <v>10</v>
      </c>
      <c r="F46" s="42">
        <f t="shared" si="5"/>
        <v>5</v>
      </c>
      <c r="G46" s="43"/>
      <c r="H46" s="43"/>
      <c r="I46" s="43"/>
      <c r="J46" s="43"/>
      <c r="K46" s="43">
        <v>-0.352</v>
      </c>
      <c r="L46" s="44">
        <f t="shared" si="6"/>
        <v>0</v>
      </c>
      <c r="M46" s="43">
        <v>-0.352</v>
      </c>
      <c r="N46" s="45">
        <v>0</v>
      </c>
      <c r="O46" s="45">
        <v>0</v>
      </c>
      <c r="P46" s="46">
        <f t="shared" si="7"/>
        <v>0</v>
      </c>
      <c r="Q46" s="47"/>
    </row>
    <row r="47" spans="2:17" ht="15.75">
      <c r="B47" s="38">
        <f t="shared" si="8"/>
        <v>31</v>
      </c>
      <c r="C47" s="39" t="s">
        <v>68</v>
      </c>
      <c r="D47" s="40">
        <v>113.4</v>
      </c>
      <c r="E47" s="41">
        <v>10</v>
      </c>
      <c r="F47" s="42">
        <f t="shared" si="5"/>
        <v>11.34</v>
      </c>
      <c r="G47" s="43">
        <v>106.1806</v>
      </c>
      <c r="H47" s="43">
        <v>131.6654</v>
      </c>
      <c r="I47" s="43">
        <v>31.7162</v>
      </c>
      <c r="J47" s="43">
        <v>0.0156</v>
      </c>
      <c r="K47" s="43">
        <v>10.783</v>
      </c>
      <c r="L47" s="44">
        <f t="shared" si="6"/>
        <v>0</v>
      </c>
      <c r="M47" s="43">
        <v>10.783</v>
      </c>
      <c r="N47" s="45">
        <v>6</v>
      </c>
      <c r="O47" s="45">
        <v>0</v>
      </c>
      <c r="P47" s="46">
        <f t="shared" si="7"/>
        <v>6</v>
      </c>
      <c r="Q47" s="47">
        <v>4897</v>
      </c>
    </row>
    <row r="48" spans="2:17" ht="15.75">
      <c r="B48" s="38">
        <f t="shared" si="8"/>
        <v>32</v>
      </c>
      <c r="C48" s="39" t="s">
        <v>69</v>
      </c>
      <c r="D48" s="40">
        <v>524.4</v>
      </c>
      <c r="E48" s="41">
        <v>10</v>
      </c>
      <c r="F48" s="42">
        <f t="shared" si="5"/>
        <v>52.44</v>
      </c>
      <c r="G48" s="43">
        <v>520.165</v>
      </c>
      <c r="H48" s="43">
        <v>595.8819</v>
      </c>
      <c r="I48" s="43">
        <v>-170.9035</v>
      </c>
      <c r="J48" s="43">
        <v>0.1039</v>
      </c>
      <c r="K48" s="43">
        <v>-199.044</v>
      </c>
      <c r="L48" s="44">
        <f t="shared" si="6"/>
        <v>3.7489999999999952</v>
      </c>
      <c r="M48" s="43">
        <v>-202.793</v>
      </c>
      <c r="N48" s="45">
        <v>0</v>
      </c>
      <c r="O48" s="45">
        <v>0</v>
      </c>
      <c r="P48" s="46">
        <f t="shared" si="7"/>
        <v>0</v>
      </c>
      <c r="Q48" s="47">
        <v>6448</v>
      </c>
    </row>
    <row r="49" spans="2:17" ht="15.75">
      <c r="B49" s="38">
        <f t="shared" si="8"/>
        <v>33</v>
      </c>
      <c r="C49" s="39" t="s">
        <v>70</v>
      </c>
      <c r="D49" s="40">
        <v>900</v>
      </c>
      <c r="E49" s="41">
        <v>10</v>
      </c>
      <c r="F49" s="42">
        <f t="shared" si="5"/>
        <v>90</v>
      </c>
      <c r="G49" s="43">
        <v>914.345</v>
      </c>
      <c r="H49" s="43">
        <v>1354.236</v>
      </c>
      <c r="I49" s="43">
        <v>255.525</v>
      </c>
      <c r="J49" s="43">
        <v>33.204</v>
      </c>
      <c r="K49" s="43">
        <v>278.097</v>
      </c>
      <c r="L49" s="44">
        <f t="shared" si="6"/>
        <v>0</v>
      </c>
      <c r="M49" s="43">
        <v>278.097</v>
      </c>
      <c r="N49" s="45">
        <v>29.4</v>
      </c>
      <c r="O49" s="45">
        <v>0</v>
      </c>
      <c r="P49" s="46">
        <f t="shared" si="7"/>
        <v>29.4</v>
      </c>
      <c r="Q49" s="47">
        <v>445</v>
      </c>
    </row>
    <row r="50" spans="2:17" ht="15.75">
      <c r="B50" s="38">
        <f t="shared" si="8"/>
        <v>34</v>
      </c>
      <c r="C50" s="39" t="s">
        <v>71</v>
      </c>
      <c r="D50" s="40">
        <v>264.138</v>
      </c>
      <c r="E50" s="41">
        <v>10</v>
      </c>
      <c r="F50" s="42">
        <f t="shared" si="5"/>
        <v>26.4138</v>
      </c>
      <c r="G50" s="43">
        <v>315.9463</v>
      </c>
      <c r="H50" s="43">
        <v>577.473</v>
      </c>
      <c r="I50" s="43">
        <v>130.8603</v>
      </c>
      <c r="J50" s="43">
        <v>7.5786</v>
      </c>
      <c r="K50" s="43">
        <v>29.293</v>
      </c>
      <c r="L50" s="44">
        <f t="shared" si="6"/>
        <v>1.4619999999999997</v>
      </c>
      <c r="M50" s="43">
        <v>27.831</v>
      </c>
      <c r="N50" s="45">
        <v>10</v>
      </c>
      <c r="O50" s="45">
        <v>0</v>
      </c>
      <c r="P50" s="46">
        <f t="shared" si="7"/>
        <v>10</v>
      </c>
      <c r="Q50" s="47">
        <v>9561</v>
      </c>
    </row>
    <row r="51" spans="2:17" ht="15.75">
      <c r="B51" s="38">
        <f t="shared" si="8"/>
        <v>35</v>
      </c>
      <c r="C51" s="39" t="s">
        <v>72</v>
      </c>
      <c r="D51" s="40">
        <v>244.695</v>
      </c>
      <c r="E51" s="41">
        <v>10</v>
      </c>
      <c r="F51" s="42">
        <f t="shared" si="5"/>
        <v>24.4695</v>
      </c>
      <c r="G51" s="43">
        <v>527.4147</v>
      </c>
      <c r="H51" s="43">
        <v>1141.8808</v>
      </c>
      <c r="I51" s="43">
        <v>212.1614</v>
      </c>
      <c r="J51" s="43">
        <v>58.6312</v>
      </c>
      <c r="K51" s="43">
        <v>67.741</v>
      </c>
      <c r="L51" s="44">
        <f t="shared" si="6"/>
        <v>0</v>
      </c>
      <c r="M51" s="43">
        <v>67.741</v>
      </c>
      <c r="N51" s="45">
        <v>12.5</v>
      </c>
      <c r="O51" s="45">
        <v>0</v>
      </c>
      <c r="P51" s="46">
        <f t="shared" si="7"/>
        <v>12.5</v>
      </c>
      <c r="Q51" s="47">
        <v>4897</v>
      </c>
    </row>
    <row r="52" spans="2:17" ht="15.75">
      <c r="B52" s="38">
        <f t="shared" si="8"/>
        <v>36</v>
      </c>
      <c r="C52" s="39" t="s">
        <v>73</v>
      </c>
      <c r="D52" s="40">
        <v>397.072</v>
      </c>
      <c r="E52" s="41">
        <v>10</v>
      </c>
      <c r="F52" s="42">
        <f t="shared" si="5"/>
        <v>39.7072</v>
      </c>
      <c r="G52" s="43">
        <v>650.6429</v>
      </c>
      <c r="H52" s="43">
        <v>1216.4373</v>
      </c>
      <c r="I52" s="43">
        <v>497.8193</v>
      </c>
      <c r="J52" s="43">
        <v>0</v>
      </c>
      <c r="K52" s="43">
        <v>50.37</v>
      </c>
      <c r="L52" s="44">
        <f t="shared" si="6"/>
        <v>0</v>
      </c>
      <c r="M52" s="43">
        <v>50.37</v>
      </c>
      <c r="N52" s="45">
        <v>12</v>
      </c>
      <c r="O52" s="45">
        <v>0</v>
      </c>
      <c r="P52" s="46">
        <f t="shared" si="7"/>
        <v>12</v>
      </c>
      <c r="Q52" s="47">
        <v>4507</v>
      </c>
    </row>
    <row r="53" spans="2:17" ht="15.75">
      <c r="B53" s="38">
        <f t="shared" si="8"/>
        <v>37</v>
      </c>
      <c r="C53" s="39" t="s">
        <v>74</v>
      </c>
      <c r="D53" s="40">
        <v>504</v>
      </c>
      <c r="E53" s="41">
        <v>5</v>
      </c>
      <c r="F53" s="42">
        <f t="shared" si="5"/>
        <v>100.8</v>
      </c>
      <c r="G53" s="43">
        <v>1795.3123</v>
      </c>
      <c r="H53" s="43">
        <v>3887.4092</v>
      </c>
      <c r="I53" s="43">
        <v>1206.401</v>
      </c>
      <c r="J53" s="43">
        <v>0</v>
      </c>
      <c r="K53" s="43">
        <v>141.078</v>
      </c>
      <c r="L53" s="44">
        <f t="shared" si="6"/>
        <v>0</v>
      </c>
      <c r="M53" s="43">
        <v>141.078</v>
      </c>
      <c r="N53" s="45">
        <v>20</v>
      </c>
      <c r="O53" s="45">
        <v>0</v>
      </c>
      <c r="P53" s="46">
        <f t="shared" si="7"/>
        <v>20</v>
      </c>
      <c r="Q53" s="47">
        <v>5420</v>
      </c>
    </row>
    <row r="54" spans="2:17" ht="15.75">
      <c r="B54" s="38">
        <f t="shared" si="8"/>
        <v>38</v>
      </c>
      <c r="C54" s="39" t="s">
        <v>75</v>
      </c>
      <c r="D54" s="40">
        <v>116.875</v>
      </c>
      <c r="E54" s="41">
        <v>10</v>
      </c>
      <c r="F54" s="42">
        <f t="shared" si="5"/>
        <v>11.6875</v>
      </c>
      <c r="G54" s="43">
        <v>160.1774</v>
      </c>
      <c r="H54" s="43">
        <v>204.6537</v>
      </c>
      <c r="I54" s="43">
        <v>15.677</v>
      </c>
      <c r="J54" s="43">
        <v>4.413</v>
      </c>
      <c r="K54" s="43">
        <v>5.361</v>
      </c>
      <c r="L54" s="44">
        <f t="shared" si="6"/>
        <v>-1.8940000000000001</v>
      </c>
      <c r="M54" s="43">
        <v>7.255</v>
      </c>
      <c r="N54" s="45">
        <v>7</v>
      </c>
      <c r="O54" s="45">
        <v>0</v>
      </c>
      <c r="P54" s="46">
        <f t="shared" si="7"/>
        <v>7</v>
      </c>
      <c r="Q54" s="47">
        <v>1038</v>
      </c>
    </row>
    <row r="55" spans="2:17" ht="15.75">
      <c r="B55" s="38">
        <f t="shared" si="8"/>
        <v>39</v>
      </c>
      <c r="C55" s="39" t="s">
        <v>76</v>
      </c>
      <c r="D55" s="40">
        <v>30</v>
      </c>
      <c r="E55" s="41">
        <v>10</v>
      </c>
      <c r="F55" s="42">
        <f t="shared" si="5"/>
        <v>3</v>
      </c>
      <c r="G55" s="43">
        <v>86.6806</v>
      </c>
      <c r="H55" s="43">
        <v>183.2189</v>
      </c>
      <c r="I55" s="43">
        <v>427.0148</v>
      </c>
      <c r="J55" s="43">
        <v>0</v>
      </c>
      <c r="K55" s="43">
        <v>39.821</v>
      </c>
      <c r="L55" s="44">
        <f t="shared" si="6"/>
        <v>19.2</v>
      </c>
      <c r="M55" s="43">
        <v>20.621</v>
      </c>
      <c r="N55" s="45">
        <v>52</v>
      </c>
      <c r="O55" s="45">
        <v>0</v>
      </c>
      <c r="P55" s="46">
        <f t="shared" si="7"/>
        <v>52</v>
      </c>
      <c r="Q55" s="47">
        <v>571</v>
      </c>
    </row>
    <row r="56" spans="2:17" ht="15.75">
      <c r="B56" s="38">
        <f t="shared" si="8"/>
        <v>40</v>
      </c>
      <c r="C56" s="39" t="s">
        <v>77</v>
      </c>
      <c r="D56" s="40">
        <v>30</v>
      </c>
      <c r="E56" s="41">
        <v>10</v>
      </c>
      <c r="F56" s="42">
        <f t="shared" si="5"/>
        <v>3</v>
      </c>
      <c r="G56" s="43">
        <v>-1.1205</v>
      </c>
      <c r="H56" s="43">
        <v>6.6481</v>
      </c>
      <c r="I56" s="43">
        <v>0</v>
      </c>
      <c r="J56" s="43">
        <v>0</v>
      </c>
      <c r="K56" s="43">
        <v>0.491</v>
      </c>
      <c r="L56" s="44">
        <f t="shared" si="6"/>
        <v>0</v>
      </c>
      <c r="M56" s="43">
        <v>0.491</v>
      </c>
      <c r="N56" s="45">
        <v>0</v>
      </c>
      <c r="O56" s="45">
        <v>0</v>
      </c>
      <c r="P56" s="46">
        <f t="shared" si="7"/>
        <v>0</v>
      </c>
      <c r="Q56" s="47">
        <v>319</v>
      </c>
    </row>
    <row r="57" spans="2:17" ht="15.75">
      <c r="B57" s="38">
        <f t="shared" si="8"/>
        <v>41</v>
      </c>
      <c r="C57" s="39" t="s">
        <v>78</v>
      </c>
      <c r="D57" s="40"/>
      <c r="E57" s="41">
        <v>10</v>
      </c>
      <c r="F57" s="42">
        <f t="shared" si="5"/>
        <v>0</v>
      </c>
      <c r="G57" s="43"/>
      <c r="H57" s="43"/>
      <c r="I57" s="43"/>
      <c r="J57" s="43"/>
      <c r="K57" s="43"/>
      <c r="L57" s="44">
        <f t="shared" si="6"/>
        <v>0</v>
      </c>
      <c r="M57" s="43"/>
      <c r="N57" s="45"/>
      <c r="O57" s="45"/>
      <c r="P57" s="46">
        <f t="shared" si="7"/>
        <v>0</v>
      </c>
      <c r="Q57" s="47"/>
    </row>
    <row r="58" spans="2:17" ht="15.75">
      <c r="B58" s="38">
        <f t="shared" si="8"/>
        <v>42</v>
      </c>
      <c r="C58" s="39" t="s">
        <v>79</v>
      </c>
      <c r="D58" s="40"/>
      <c r="E58" s="41">
        <v>10</v>
      </c>
      <c r="F58" s="42">
        <f t="shared" si="5"/>
        <v>0</v>
      </c>
      <c r="G58" s="43"/>
      <c r="H58" s="43"/>
      <c r="I58" s="43"/>
      <c r="J58" s="43"/>
      <c r="K58" s="43"/>
      <c r="L58" s="44">
        <f t="shared" si="6"/>
        <v>0</v>
      </c>
      <c r="M58" s="43"/>
      <c r="N58" s="45"/>
      <c r="O58" s="45"/>
      <c r="P58" s="46">
        <f t="shared" si="7"/>
        <v>0</v>
      </c>
      <c r="Q58" s="47"/>
    </row>
    <row r="59" spans="2:17" ht="15.75">
      <c r="B59" s="38">
        <f t="shared" si="8"/>
        <v>43</v>
      </c>
      <c r="C59" s="39" t="s">
        <v>80</v>
      </c>
      <c r="D59" s="40"/>
      <c r="E59" s="41">
        <v>5</v>
      </c>
      <c r="F59" s="42">
        <f t="shared" si="5"/>
        <v>0</v>
      </c>
      <c r="G59" s="43"/>
      <c r="H59" s="43"/>
      <c r="I59" s="43"/>
      <c r="J59" s="43"/>
      <c r="K59" s="43"/>
      <c r="L59" s="44">
        <f t="shared" si="6"/>
        <v>0</v>
      </c>
      <c r="M59" s="43"/>
      <c r="N59" s="45"/>
      <c r="O59" s="45"/>
      <c r="P59" s="46">
        <f t="shared" si="7"/>
        <v>0</v>
      </c>
      <c r="Q59" s="47"/>
    </row>
    <row r="60" spans="2:17" ht="15.75">
      <c r="B60" s="38">
        <f t="shared" si="8"/>
        <v>44</v>
      </c>
      <c r="C60" s="39" t="s">
        <v>81</v>
      </c>
      <c r="D60" s="40">
        <v>83.16</v>
      </c>
      <c r="E60" s="41">
        <v>10</v>
      </c>
      <c r="F60" s="42">
        <f t="shared" si="5"/>
        <v>8.315999999999999</v>
      </c>
      <c r="G60" s="43">
        <v>50.6836</v>
      </c>
      <c r="H60" s="43">
        <v>53.1611</v>
      </c>
      <c r="I60" s="43">
        <v>2.3281</v>
      </c>
      <c r="J60" s="43">
        <v>1.1143</v>
      </c>
      <c r="K60" s="43">
        <v>-0.77</v>
      </c>
      <c r="L60" s="44">
        <f t="shared" si="6"/>
        <v>0.04399999999999993</v>
      </c>
      <c r="M60" s="43">
        <v>-0.814</v>
      </c>
      <c r="N60" s="45">
        <v>0</v>
      </c>
      <c r="O60" s="45">
        <v>0</v>
      </c>
      <c r="P60" s="46">
        <f t="shared" si="7"/>
        <v>0</v>
      </c>
      <c r="Q60" s="47">
        <v>1174</v>
      </c>
    </row>
    <row r="61" spans="2:17" ht="15.75">
      <c r="B61" s="38">
        <f t="shared" si="8"/>
        <v>45</v>
      </c>
      <c r="C61" s="39" t="s">
        <v>82</v>
      </c>
      <c r="D61" s="40">
        <v>182.574</v>
      </c>
      <c r="E61" s="41">
        <v>10</v>
      </c>
      <c r="F61" s="42">
        <f t="shared" si="5"/>
        <v>18.2574</v>
      </c>
      <c r="G61" s="43">
        <v>267.6802</v>
      </c>
      <c r="H61" s="43">
        <v>523.149</v>
      </c>
      <c r="I61" s="43">
        <v>62.4391</v>
      </c>
      <c r="J61" s="43">
        <v>0</v>
      </c>
      <c r="K61" s="43">
        <v>28.478</v>
      </c>
      <c r="L61" s="44">
        <f t="shared" si="6"/>
        <v>0</v>
      </c>
      <c r="M61" s="43">
        <v>28.478</v>
      </c>
      <c r="N61" s="45">
        <v>12.5</v>
      </c>
      <c r="O61" s="45">
        <v>0</v>
      </c>
      <c r="P61" s="46">
        <f t="shared" si="7"/>
        <v>12.5</v>
      </c>
      <c r="Q61" s="47">
        <v>2535</v>
      </c>
    </row>
    <row r="62" spans="2:17" ht="15.75">
      <c r="B62" s="38"/>
      <c r="C62" s="39" t="s">
        <v>83</v>
      </c>
      <c r="D62" s="40"/>
      <c r="E62" s="41">
        <v>10</v>
      </c>
      <c r="F62" s="42">
        <f t="shared" si="5"/>
        <v>0</v>
      </c>
      <c r="G62" s="43"/>
      <c r="H62" s="43"/>
      <c r="I62" s="43"/>
      <c r="J62" s="43"/>
      <c r="K62" s="43"/>
      <c r="L62" s="44">
        <f t="shared" si="6"/>
        <v>0</v>
      </c>
      <c r="M62" s="43"/>
      <c r="N62" s="45"/>
      <c r="O62" s="45"/>
      <c r="P62" s="46">
        <f t="shared" si="7"/>
        <v>0</v>
      </c>
      <c r="Q62" s="47"/>
    </row>
    <row r="63" spans="2:17" ht="15.75">
      <c r="B63" s="38">
        <f>+B61+1</f>
        <v>46</v>
      </c>
      <c r="C63" s="39" t="s">
        <v>84</v>
      </c>
      <c r="D63" s="40">
        <v>250</v>
      </c>
      <c r="E63" s="41">
        <v>10</v>
      </c>
      <c r="F63" s="42">
        <f t="shared" si="5"/>
        <v>25</v>
      </c>
      <c r="G63" s="43">
        <v>295.3624</v>
      </c>
      <c r="H63" s="43">
        <v>2046.3604</v>
      </c>
      <c r="I63" s="43">
        <v>160.7355</v>
      </c>
      <c r="J63" s="43">
        <v>107.7472</v>
      </c>
      <c r="K63" s="43">
        <v>30.438</v>
      </c>
      <c r="L63" s="44">
        <f t="shared" si="6"/>
        <v>0</v>
      </c>
      <c r="M63" s="43">
        <v>30.438</v>
      </c>
      <c r="N63" s="45">
        <v>10</v>
      </c>
      <c r="O63" s="45">
        <v>0</v>
      </c>
      <c r="P63" s="46">
        <f t="shared" si="7"/>
        <v>10</v>
      </c>
      <c r="Q63" s="47">
        <v>1474</v>
      </c>
    </row>
    <row r="64" spans="2:17" ht="15.75">
      <c r="B64" s="38">
        <f aca="true" t="shared" si="9" ref="B64:B75">+B63+1</f>
        <v>47</v>
      </c>
      <c r="C64" s="39" t="s">
        <v>85</v>
      </c>
      <c r="D64" s="40">
        <v>125.4</v>
      </c>
      <c r="E64" s="41">
        <v>10</v>
      </c>
      <c r="F64" s="42">
        <f t="shared" si="5"/>
        <v>12.540000000000001</v>
      </c>
      <c r="G64" s="43">
        <v>91.3749</v>
      </c>
      <c r="H64" s="43">
        <v>95.9201</v>
      </c>
      <c r="I64" s="43">
        <v>5.8038</v>
      </c>
      <c r="J64" s="43">
        <v>0</v>
      </c>
      <c r="K64" s="43">
        <v>-1.773</v>
      </c>
      <c r="L64" s="44">
        <f t="shared" si="6"/>
        <v>0</v>
      </c>
      <c r="M64" s="43">
        <v>-1.773</v>
      </c>
      <c r="N64" s="45">
        <v>0</v>
      </c>
      <c r="O64" s="45">
        <v>0</v>
      </c>
      <c r="P64" s="46">
        <f t="shared" si="7"/>
        <v>0</v>
      </c>
      <c r="Q64" s="47">
        <v>4593</v>
      </c>
    </row>
    <row r="65" spans="2:17" ht="15.75">
      <c r="B65" s="38">
        <f t="shared" si="9"/>
        <v>48</v>
      </c>
      <c r="C65" s="39" t="s">
        <v>86</v>
      </c>
      <c r="D65" s="40">
        <v>58.633</v>
      </c>
      <c r="E65" s="41">
        <v>10</v>
      </c>
      <c r="F65" s="42">
        <f t="shared" si="5"/>
        <v>5.863300000000001</v>
      </c>
      <c r="G65" s="43">
        <v>83.7466</v>
      </c>
      <c r="H65" s="43">
        <v>105.9795</v>
      </c>
      <c r="I65" s="43">
        <v>19.2783</v>
      </c>
      <c r="J65" s="43">
        <v>0</v>
      </c>
      <c r="K65" s="43">
        <v>11.761</v>
      </c>
      <c r="L65" s="44">
        <f t="shared" si="6"/>
        <v>0.02999999999999936</v>
      </c>
      <c r="M65" s="43">
        <v>11.731</v>
      </c>
      <c r="N65" s="45">
        <v>15</v>
      </c>
      <c r="O65" s="45">
        <v>0</v>
      </c>
      <c r="P65" s="46">
        <f t="shared" si="7"/>
        <v>15</v>
      </c>
      <c r="Q65" s="47">
        <v>1065</v>
      </c>
    </row>
    <row r="66" spans="2:17" ht="15.75">
      <c r="B66" s="38">
        <f t="shared" si="9"/>
        <v>49</v>
      </c>
      <c r="C66" s="39" t="s">
        <v>87</v>
      </c>
      <c r="D66" s="40">
        <v>872.177</v>
      </c>
      <c r="E66" s="41">
        <v>10</v>
      </c>
      <c r="F66" s="42">
        <f t="shared" si="5"/>
        <v>87.21770000000001</v>
      </c>
      <c r="G66" s="43">
        <v>530.0201</v>
      </c>
      <c r="H66" s="43">
        <v>651.826</v>
      </c>
      <c r="I66" s="43">
        <v>124.8765</v>
      </c>
      <c r="J66" s="43">
        <v>0.1025</v>
      </c>
      <c r="K66" s="43">
        <v>20.235</v>
      </c>
      <c r="L66" s="44">
        <f t="shared" si="6"/>
        <v>0.36400000000000077</v>
      </c>
      <c r="M66" s="43">
        <v>19.871</v>
      </c>
      <c r="N66" s="45">
        <v>0</v>
      </c>
      <c r="O66" s="45">
        <v>0</v>
      </c>
      <c r="P66" s="46">
        <f t="shared" si="7"/>
        <v>0</v>
      </c>
      <c r="Q66" s="47">
        <v>12484</v>
      </c>
    </row>
    <row r="67" spans="2:17" ht="15.75">
      <c r="B67" s="38">
        <f t="shared" si="9"/>
        <v>50</v>
      </c>
      <c r="C67" s="39" t="s">
        <v>88</v>
      </c>
      <c r="D67" s="40">
        <v>340.2</v>
      </c>
      <c r="E67" s="41">
        <v>10</v>
      </c>
      <c r="F67" s="42">
        <f t="shared" si="5"/>
        <v>34.019999999999996</v>
      </c>
      <c r="G67" s="43">
        <v>489.7496</v>
      </c>
      <c r="H67" s="43">
        <v>1738.1241</v>
      </c>
      <c r="I67" s="43">
        <v>429.1798</v>
      </c>
      <c r="J67" s="43">
        <v>99.2302</v>
      </c>
      <c r="K67" s="43">
        <v>65.291</v>
      </c>
      <c r="L67" s="44">
        <f t="shared" si="6"/>
        <v>0</v>
      </c>
      <c r="M67" s="43">
        <v>65.291</v>
      </c>
      <c r="N67" s="45">
        <v>15</v>
      </c>
      <c r="O67" s="45">
        <v>0</v>
      </c>
      <c r="P67" s="46">
        <f t="shared" si="7"/>
        <v>15</v>
      </c>
      <c r="Q67" s="47">
        <v>5087</v>
      </c>
    </row>
    <row r="68" spans="2:17" ht="15.75">
      <c r="B68" s="38">
        <f t="shared" si="9"/>
        <v>51</v>
      </c>
      <c r="C68" s="39" t="s">
        <v>89</v>
      </c>
      <c r="D68" s="40"/>
      <c r="E68" s="41">
        <v>10</v>
      </c>
      <c r="F68" s="42">
        <f t="shared" si="5"/>
        <v>0</v>
      </c>
      <c r="G68" s="43"/>
      <c r="H68" s="43"/>
      <c r="I68" s="43"/>
      <c r="J68" s="43"/>
      <c r="K68" s="43"/>
      <c r="L68" s="44">
        <f t="shared" si="6"/>
        <v>0</v>
      </c>
      <c r="M68" s="43"/>
      <c r="N68" s="45"/>
      <c r="O68" s="45"/>
      <c r="P68" s="46">
        <f t="shared" si="7"/>
        <v>0</v>
      </c>
      <c r="Q68" s="47"/>
    </row>
    <row r="69" spans="2:17" ht="15.75">
      <c r="B69" s="38">
        <f t="shared" si="9"/>
        <v>52</v>
      </c>
      <c r="C69" s="39" t="s">
        <v>90</v>
      </c>
      <c r="D69" s="40">
        <v>392.831</v>
      </c>
      <c r="E69" s="41">
        <v>10</v>
      </c>
      <c r="F69" s="42">
        <f t="shared" si="5"/>
        <v>39.283100000000005</v>
      </c>
      <c r="G69" s="43">
        <v>816.9646</v>
      </c>
      <c r="H69" s="43">
        <v>2557.6659</v>
      </c>
      <c r="I69" s="43">
        <v>243.8962</v>
      </c>
      <c r="J69" s="43">
        <v>149.4908</v>
      </c>
      <c r="K69" s="43">
        <v>61.512</v>
      </c>
      <c r="L69" s="44">
        <f t="shared" si="6"/>
        <v>0</v>
      </c>
      <c r="M69" s="43">
        <v>61.512</v>
      </c>
      <c r="N69" s="45">
        <v>10</v>
      </c>
      <c r="O69" s="45">
        <v>10</v>
      </c>
      <c r="P69" s="46">
        <f t="shared" si="7"/>
        <v>20</v>
      </c>
      <c r="Q69" s="47">
        <v>9780</v>
      </c>
    </row>
    <row r="70" spans="2:17" ht="15.75">
      <c r="B70" s="38">
        <f t="shared" si="9"/>
        <v>53</v>
      </c>
      <c r="C70" s="39" t="s">
        <v>91</v>
      </c>
      <c r="D70" s="40"/>
      <c r="E70" s="41">
        <v>10</v>
      </c>
      <c r="F70" s="42">
        <f t="shared" si="5"/>
        <v>0</v>
      </c>
      <c r="G70" s="43"/>
      <c r="H70" s="43"/>
      <c r="I70" s="43"/>
      <c r="J70" s="43"/>
      <c r="K70" s="43"/>
      <c r="L70" s="44">
        <f t="shared" si="6"/>
        <v>0</v>
      </c>
      <c r="M70" s="43"/>
      <c r="N70" s="45"/>
      <c r="O70" s="45"/>
      <c r="P70" s="46">
        <f t="shared" si="7"/>
        <v>0</v>
      </c>
      <c r="Q70" s="47"/>
    </row>
    <row r="71" spans="2:17" ht="15.75">
      <c r="B71" s="38">
        <f t="shared" si="9"/>
        <v>54</v>
      </c>
      <c r="C71" s="39" t="s">
        <v>92</v>
      </c>
      <c r="D71" s="40">
        <v>211.631</v>
      </c>
      <c r="E71" s="41">
        <v>10</v>
      </c>
      <c r="F71" s="42">
        <f t="shared" si="5"/>
        <v>21.1631</v>
      </c>
      <c r="G71" s="43">
        <v>194.2643</v>
      </c>
      <c r="H71" s="43">
        <v>186.4897</v>
      </c>
      <c r="I71" s="43">
        <v>4.6327</v>
      </c>
      <c r="J71" s="43">
        <v>0.0013</v>
      </c>
      <c r="K71" s="43">
        <v>3.716</v>
      </c>
      <c r="L71" s="44">
        <f t="shared" si="6"/>
        <v>0</v>
      </c>
      <c r="M71" s="43">
        <v>3.716</v>
      </c>
      <c r="N71" s="45">
        <v>0</v>
      </c>
      <c r="O71" s="45">
        <v>0</v>
      </c>
      <c r="P71" s="46">
        <f t="shared" si="7"/>
        <v>0</v>
      </c>
      <c r="Q71" s="47">
        <v>2617</v>
      </c>
    </row>
    <row r="72" spans="2:17" ht="15.75">
      <c r="B72" s="38">
        <f t="shared" si="9"/>
        <v>55</v>
      </c>
      <c r="C72" s="39" t="s">
        <v>93</v>
      </c>
      <c r="D72" s="40">
        <v>273</v>
      </c>
      <c r="E72" s="41">
        <v>10</v>
      </c>
      <c r="F72" s="42">
        <f t="shared" si="5"/>
        <v>27.3</v>
      </c>
      <c r="G72" s="43">
        <v>359.2507</v>
      </c>
      <c r="H72" s="43">
        <v>436.6748</v>
      </c>
      <c r="I72" s="43">
        <v>46.6965</v>
      </c>
      <c r="J72" s="43">
        <v>6.2607</v>
      </c>
      <c r="K72" s="43">
        <v>18.564</v>
      </c>
      <c r="L72" s="44">
        <f t="shared" si="6"/>
        <v>3</v>
      </c>
      <c r="M72" s="43">
        <v>15.564</v>
      </c>
      <c r="N72" s="45">
        <v>0</v>
      </c>
      <c r="O72" s="45">
        <v>0</v>
      </c>
      <c r="P72" s="46">
        <f t="shared" si="7"/>
        <v>0</v>
      </c>
      <c r="Q72" s="47">
        <v>3088</v>
      </c>
    </row>
    <row r="73" spans="2:17" ht="15.75">
      <c r="B73" s="38">
        <f t="shared" si="9"/>
        <v>56</v>
      </c>
      <c r="C73" s="39" t="s">
        <v>94</v>
      </c>
      <c r="D73" s="40">
        <v>263.8658</v>
      </c>
      <c r="E73" s="41">
        <v>10</v>
      </c>
      <c r="F73" s="42">
        <f t="shared" si="5"/>
        <v>26.38658</v>
      </c>
      <c r="G73" s="43">
        <v>381.7079</v>
      </c>
      <c r="H73" s="43">
        <v>521.2622</v>
      </c>
      <c r="I73" s="43">
        <v>79.2101</v>
      </c>
      <c r="J73" s="43">
        <v>0.5466</v>
      </c>
      <c r="K73" s="43">
        <v>37.052</v>
      </c>
      <c r="L73" s="44">
        <f t="shared" si="6"/>
        <v>0</v>
      </c>
      <c r="M73" s="43">
        <v>37.052</v>
      </c>
      <c r="N73" s="45">
        <v>8</v>
      </c>
      <c r="O73" s="45">
        <v>0</v>
      </c>
      <c r="P73" s="46">
        <f t="shared" si="7"/>
        <v>8</v>
      </c>
      <c r="Q73" s="47">
        <v>3462</v>
      </c>
    </row>
    <row r="74" spans="2:17" ht="15.75">
      <c r="B74" s="38">
        <f t="shared" si="9"/>
        <v>57</v>
      </c>
      <c r="C74" s="48" t="s">
        <v>95</v>
      </c>
      <c r="D74" s="49">
        <v>136.4</v>
      </c>
      <c r="E74" s="50">
        <v>10</v>
      </c>
      <c r="F74" s="51">
        <f t="shared" si="5"/>
        <v>13.64</v>
      </c>
      <c r="G74" s="52">
        <v>0.745</v>
      </c>
      <c r="H74" s="52">
        <v>4.6763</v>
      </c>
      <c r="I74" s="52">
        <v>0.599</v>
      </c>
      <c r="J74" s="52">
        <v>0</v>
      </c>
      <c r="K74" s="52">
        <v>-0.003</v>
      </c>
      <c r="L74" s="44">
        <f t="shared" si="6"/>
        <v>0</v>
      </c>
      <c r="M74" s="52">
        <v>-0.003</v>
      </c>
      <c r="N74" s="53">
        <v>0</v>
      </c>
      <c r="O74" s="53">
        <v>0</v>
      </c>
      <c r="P74" s="46">
        <f t="shared" si="7"/>
        <v>0</v>
      </c>
      <c r="Q74" s="47">
        <v>4882</v>
      </c>
    </row>
    <row r="75" spans="2:17" ht="15.75">
      <c r="B75" s="38">
        <f t="shared" si="9"/>
        <v>58</v>
      </c>
      <c r="C75" s="48" t="s">
        <v>96</v>
      </c>
      <c r="D75" s="49">
        <v>300</v>
      </c>
      <c r="E75" s="50">
        <v>10</v>
      </c>
      <c r="F75" s="51">
        <f t="shared" si="5"/>
        <v>30</v>
      </c>
      <c r="G75" s="52">
        <v>-1.3534</v>
      </c>
      <c r="H75" s="52">
        <v>0.2618</v>
      </c>
      <c r="I75" s="52">
        <v>0</v>
      </c>
      <c r="J75" s="52">
        <v>0</v>
      </c>
      <c r="K75" s="52">
        <v>-0.092</v>
      </c>
      <c r="L75" s="44">
        <f t="shared" si="6"/>
        <v>0</v>
      </c>
      <c r="M75" s="52">
        <v>-0.092</v>
      </c>
      <c r="N75" s="53">
        <v>0</v>
      </c>
      <c r="O75" s="53">
        <v>0</v>
      </c>
      <c r="P75" s="46">
        <f t="shared" si="7"/>
        <v>0</v>
      </c>
      <c r="Q75" s="47">
        <v>801</v>
      </c>
    </row>
    <row r="76" spans="2:17" ht="15.75">
      <c r="B76" s="55">
        <f>COUNT(B39:B75)</f>
        <v>35</v>
      </c>
      <c r="C76" s="56"/>
      <c r="D76" s="56">
        <f>SUBTOTAL(9,D39:D75)</f>
        <v>7927.140799999998</v>
      </c>
      <c r="E76" s="39"/>
      <c r="F76" s="80">
        <f aca="true" t="shared" si="10" ref="F76:M76">SUBTOTAL(9,F39:F75)</f>
        <v>843.1140799999998</v>
      </c>
      <c r="G76" s="56">
        <f t="shared" si="10"/>
        <v>10436.8594</v>
      </c>
      <c r="H76" s="56">
        <f t="shared" si="10"/>
        <v>22268.322</v>
      </c>
      <c r="I76" s="56">
        <f t="shared" si="10"/>
        <v>4765.513100000001</v>
      </c>
      <c r="J76" s="56">
        <f t="shared" si="10"/>
        <v>750.6819000000002</v>
      </c>
      <c r="K76" s="56">
        <f t="shared" si="10"/>
        <v>833.6419999999997</v>
      </c>
      <c r="L76" s="57">
        <f t="shared" si="10"/>
        <v>24.546999999999986</v>
      </c>
      <c r="M76" s="56">
        <f t="shared" si="10"/>
        <v>809.0949999999997</v>
      </c>
      <c r="N76" s="81"/>
      <c r="O76" s="81"/>
      <c r="P76" s="82"/>
      <c r="Q76" s="83">
        <f>SUM(Q39:Q75)</f>
        <v>105148</v>
      </c>
    </row>
    <row r="77" spans="2:17" ht="15.75">
      <c r="B77" s="59"/>
      <c r="C77" s="60"/>
      <c r="D77" s="61"/>
      <c r="E77" s="62"/>
      <c r="F77" s="63"/>
      <c r="G77" s="71"/>
      <c r="H77" s="71"/>
      <c r="I77" s="72"/>
      <c r="J77" s="71"/>
      <c r="K77" s="72"/>
      <c r="L77" s="77"/>
      <c r="M77" s="72"/>
      <c r="N77" s="75"/>
      <c r="O77" s="75"/>
      <c r="P77" s="76"/>
      <c r="Q77" s="78"/>
    </row>
    <row r="78" spans="2:17" ht="18">
      <c r="B78" s="59"/>
      <c r="C78" s="70" t="s">
        <v>97</v>
      </c>
      <c r="D78" s="61"/>
      <c r="E78" s="62"/>
      <c r="F78" s="63"/>
      <c r="G78" s="71"/>
      <c r="H78" s="71"/>
      <c r="I78" s="72"/>
      <c r="J78" s="71"/>
      <c r="K78" s="72"/>
      <c r="L78" s="77"/>
      <c r="M78" s="72"/>
      <c r="N78" s="75"/>
      <c r="O78" s="75"/>
      <c r="P78" s="76"/>
      <c r="Q78" s="78"/>
    </row>
    <row r="79" spans="2:17" ht="15.75">
      <c r="B79" s="59"/>
      <c r="C79" s="60"/>
      <c r="D79" s="61"/>
      <c r="E79" s="62"/>
      <c r="F79" s="63"/>
      <c r="G79" s="71"/>
      <c r="H79" s="71"/>
      <c r="I79" s="72"/>
      <c r="J79" s="71"/>
      <c r="K79" s="72"/>
      <c r="L79" s="77"/>
      <c r="M79" s="72"/>
      <c r="N79" s="75"/>
      <c r="O79" s="75"/>
      <c r="P79" s="76"/>
      <c r="Q79" s="78"/>
    </row>
    <row r="80" spans="2:17" ht="15.75">
      <c r="B80" s="38">
        <f>+B75+1</f>
        <v>59</v>
      </c>
      <c r="C80" s="39" t="s">
        <v>98</v>
      </c>
      <c r="D80" s="40">
        <v>372.6</v>
      </c>
      <c r="E80" s="41">
        <v>10</v>
      </c>
      <c r="F80" s="42">
        <f aca="true" t="shared" si="11" ref="F80:F99">+D80/E80</f>
        <v>37.260000000000005</v>
      </c>
      <c r="G80" s="43">
        <v>894.5106</v>
      </c>
      <c r="H80" s="43">
        <v>10780.9522</v>
      </c>
      <c r="I80" s="43">
        <v>958.4328</v>
      </c>
      <c r="J80" s="43">
        <v>606.5882</v>
      </c>
      <c r="K80" s="43">
        <v>155.92</v>
      </c>
      <c r="L80" s="44">
        <f aca="true" t="shared" si="12" ref="L80:L99">+K80-M80</f>
        <v>33.25799999999998</v>
      </c>
      <c r="M80" s="43">
        <v>122.662</v>
      </c>
      <c r="N80" s="45">
        <v>0</v>
      </c>
      <c r="O80" s="45">
        <v>15</v>
      </c>
      <c r="P80" s="46">
        <f aca="true" t="shared" si="13" ref="P80:P99">SUM(N80:O80)</f>
        <v>15</v>
      </c>
      <c r="Q80" s="47">
        <v>1309</v>
      </c>
    </row>
    <row r="81" spans="2:17" ht="15.75">
      <c r="B81" s="38">
        <f aca="true" t="shared" si="14" ref="B81:B99">+B80+1</f>
        <v>60</v>
      </c>
      <c r="C81" s="39" t="s">
        <v>99</v>
      </c>
      <c r="D81" s="40">
        <v>107.4441</v>
      </c>
      <c r="E81" s="41">
        <v>10</v>
      </c>
      <c r="F81" s="42">
        <f t="shared" si="11"/>
        <v>10.74441</v>
      </c>
      <c r="G81" s="43">
        <v>127.3032</v>
      </c>
      <c r="H81" s="43">
        <v>251.202</v>
      </c>
      <c r="I81" s="43">
        <v>22.737</v>
      </c>
      <c r="J81" s="43">
        <v>10.161</v>
      </c>
      <c r="K81" s="43">
        <v>-12.287</v>
      </c>
      <c r="L81" s="44">
        <f t="shared" si="12"/>
        <v>-5.979000000000001</v>
      </c>
      <c r="M81" s="43">
        <v>-6.308</v>
      </c>
      <c r="N81" s="45">
        <v>0</v>
      </c>
      <c r="O81" s="45">
        <v>0</v>
      </c>
      <c r="P81" s="46">
        <f t="shared" si="13"/>
        <v>0</v>
      </c>
      <c r="Q81" s="47">
        <v>761</v>
      </c>
    </row>
    <row r="82" spans="2:17" ht="15.75">
      <c r="B82" s="38">
        <f t="shared" si="14"/>
        <v>61</v>
      </c>
      <c r="C82" s="39" t="s">
        <v>100</v>
      </c>
      <c r="D82" s="40">
        <v>453.901</v>
      </c>
      <c r="E82" s="41">
        <v>10</v>
      </c>
      <c r="F82" s="42">
        <f t="shared" si="11"/>
        <v>45.390100000000004</v>
      </c>
      <c r="G82" s="43">
        <v>645.6229</v>
      </c>
      <c r="H82" s="43">
        <v>5571.99</v>
      </c>
      <c r="I82" s="43">
        <v>710.35</v>
      </c>
      <c r="J82" s="43">
        <v>451.6028</v>
      </c>
      <c r="K82" s="43">
        <v>38.499</v>
      </c>
      <c r="L82" s="44">
        <f t="shared" si="12"/>
        <v>7.5660000000000025</v>
      </c>
      <c r="M82" s="43">
        <v>30.933</v>
      </c>
      <c r="N82" s="45">
        <v>0</v>
      </c>
      <c r="O82" s="45">
        <v>0</v>
      </c>
      <c r="P82" s="46">
        <f t="shared" si="13"/>
        <v>0</v>
      </c>
      <c r="Q82" s="47">
        <v>724</v>
      </c>
    </row>
    <row r="83" spans="2:17" ht="15.75">
      <c r="B83" s="38">
        <f t="shared" si="14"/>
        <v>62</v>
      </c>
      <c r="C83" s="39" t="s">
        <v>101</v>
      </c>
      <c r="D83" s="40"/>
      <c r="E83" s="41">
        <v>10</v>
      </c>
      <c r="F83" s="42">
        <f t="shared" si="11"/>
        <v>0</v>
      </c>
      <c r="G83" s="43"/>
      <c r="H83" s="43"/>
      <c r="I83" s="43"/>
      <c r="J83" s="43"/>
      <c r="K83" s="43"/>
      <c r="L83" s="44">
        <f t="shared" si="12"/>
        <v>0</v>
      </c>
      <c r="M83" s="43"/>
      <c r="N83" s="45"/>
      <c r="O83" s="45"/>
      <c r="P83" s="46">
        <f t="shared" si="13"/>
        <v>0</v>
      </c>
      <c r="Q83" s="47"/>
    </row>
    <row r="84" spans="2:17" ht="15.75">
      <c r="B84" s="38">
        <f t="shared" si="14"/>
        <v>63</v>
      </c>
      <c r="C84" s="39" t="s">
        <v>102</v>
      </c>
      <c r="D84" s="40">
        <v>80</v>
      </c>
      <c r="E84" s="41">
        <v>10</v>
      </c>
      <c r="F84" s="42">
        <f t="shared" si="11"/>
        <v>8</v>
      </c>
      <c r="G84" s="43">
        <v>56.4147</v>
      </c>
      <c r="H84" s="43">
        <v>146.7555</v>
      </c>
      <c r="I84" s="43">
        <v>9.4527</v>
      </c>
      <c r="J84" s="43">
        <v>4.05</v>
      </c>
      <c r="K84" s="43">
        <v>-20.919</v>
      </c>
      <c r="L84" s="44">
        <f t="shared" si="12"/>
        <v>0.06400000000000006</v>
      </c>
      <c r="M84" s="43">
        <v>-20.983</v>
      </c>
      <c r="N84" s="45">
        <v>0</v>
      </c>
      <c r="O84" s="45">
        <v>0</v>
      </c>
      <c r="P84" s="46">
        <f t="shared" si="13"/>
        <v>0</v>
      </c>
      <c r="Q84" s="47">
        <v>773</v>
      </c>
    </row>
    <row r="85" spans="2:17" ht="15.75">
      <c r="B85" s="38">
        <f t="shared" si="14"/>
        <v>64</v>
      </c>
      <c r="C85" s="39" t="s">
        <v>103</v>
      </c>
      <c r="D85" s="40">
        <v>200</v>
      </c>
      <c r="E85" s="41">
        <v>10</v>
      </c>
      <c r="F85" s="42">
        <f t="shared" si="11"/>
        <v>20</v>
      </c>
      <c r="G85" s="43">
        <v>253.0045</v>
      </c>
      <c r="H85" s="43">
        <v>1555.6686</v>
      </c>
      <c r="I85" s="43">
        <v>144.3872</v>
      </c>
      <c r="J85" s="43">
        <v>94.0987</v>
      </c>
      <c r="K85" s="43">
        <v>24.728</v>
      </c>
      <c r="L85" s="44">
        <f t="shared" si="12"/>
        <v>10.721000000000002</v>
      </c>
      <c r="M85" s="43">
        <v>14.007</v>
      </c>
      <c r="N85" s="45">
        <v>0</v>
      </c>
      <c r="O85" s="45">
        <v>0</v>
      </c>
      <c r="P85" s="46">
        <f t="shared" si="13"/>
        <v>0</v>
      </c>
      <c r="Q85" s="47">
        <v>324</v>
      </c>
    </row>
    <row r="86" spans="2:17" ht="15.75">
      <c r="B86" s="38">
        <f t="shared" si="14"/>
        <v>65</v>
      </c>
      <c r="C86" s="39" t="s">
        <v>104</v>
      </c>
      <c r="D86" s="40">
        <v>100</v>
      </c>
      <c r="E86" s="41">
        <v>10</v>
      </c>
      <c r="F86" s="42">
        <f t="shared" si="11"/>
        <v>10</v>
      </c>
      <c r="G86" s="43">
        <v>-48.686</v>
      </c>
      <c r="H86" s="43">
        <v>47.883</v>
      </c>
      <c r="I86" s="43">
        <v>9.389</v>
      </c>
      <c r="J86" s="43">
        <v>0.001</v>
      </c>
      <c r="K86" s="43">
        <v>-2.669</v>
      </c>
      <c r="L86" s="44">
        <f t="shared" si="12"/>
        <v>0.01399999999999979</v>
      </c>
      <c r="M86" s="43">
        <v>-2.683</v>
      </c>
      <c r="N86" s="45">
        <v>0</v>
      </c>
      <c r="O86" s="45">
        <v>0</v>
      </c>
      <c r="P86" s="46">
        <f t="shared" si="13"/>
        <v>0</v>
      </c>
      <c r="Q86" s="47">
        <v>683</v>
      </c>
    </row>
    <row r="87" spans="2:17" ht="15.75">
      <c r="B87" s="38">
        <f t="shared" si="14"/>
        <v>66</v>
      </c>
      <c r="C87" s="39" t="s">
        <v>105</v>
      </c>
      <c r="D87" s="40">
        <v>54</v>
      </c>
      <c r="E87" s="41">
        <v>10</v>
      </c>
      <c r="F87" s="42">
        <f t="shared" si="11"/>
        <v>5.4</v>
      </c>
      <c r="G87" s="43">
        <v>82.4384</v>
      </c>
      <c r="H87" s="43">
        <v>129.0107</v>
      </c>
      <c r="I87" s="43">
        <v>6.4029</v>
      </c>
      <c r="J87" s="43">
        <v>0.0288</v>
      </c>
      <c r="K87" s="43">
        <v>0.515</v>
      </c>
      <c r="L87" s="44">
        <f t="shared" si="12"/>
        <v>6.082999999999999</v>
      </c>
      <c r="M87" s="43">
        <v>-5.568</v>
      </c>
      <c r="N87" s="45">
        <v>0</v>
      </c>
      <c r="O87" s="45">
        <v>0</v>
      </c>
      <c r="P87" s="46">
        <f t="shared" si="13"/>
        <v>0</v>
      </c>
      <c r="Q87" s="47">
        <v>1319</v>
      </c>
    </row>
    <row r="88" spans="2:17" ht="15.75">
      <c r="B88" s="38">
        <f t="shared" si="14"/>
        <v>67</v>
      </c>
      <c r="C88" s="39" t="s">
        <v>106</v>
      </c>
      <c r="D88" s="40">
        <v>95.368</v>
      </c>
      <c r="E88" s="41">
        <v>10</v>
      </c>
      <c r="F88" s="42">
        <f t="shared" si="11"/>
        <v>9.5368</v>
      </c>
      <c r="G88" s="43">
        <v>-36.0665</v>
      </c>
      <c r="H88" s="43">
        <v>60.4491</v>
      </c>
      <c r="I88" s="43">
        <v>-0.0657</v>
      </c>
      <c r="J88" s="43">
        <v>0.1235</v>
      </c>
      <c r="K88" s="43">
        <v>-29.341</v>
      </c>
      <c r="L88" s="44">
        <f t="shared" si="12"/>
        <v>-0.04400000000000048</v>
      </c>
      <c r="M88" s="43">
        <v>-29.297</v>
      </c>
      <c r="N88" s="45">
        <v>0</v>
      </c>
      <c r="O88" s="45">
        <v>0</v>
      </c>
      <c r="P88" s="46">
        <f t="shared" si="13"/>
        <v>0</v>
      </c>
      <c r="Q88" s="47">
        <v>740</v>
      </c>
    </row>
    <row r="89" spans="2:17" ht="15.75">
      <c r="B89" s="38">
        <f t="shared" si="14"/>
        <v>68</v>
      </c>
      <c r="C89" s="39" t="s">
        <v>107</v>
      </c>
      <c r="D89" s="40">
        <v>87.75</v>
      </c>
      <c r="E89" s="41">
        <v>10</v>
      </c>
      <c r="F89" s="42">
        <f t="shared" si="11"/>
        <v>8.775</v>
      </c>
      <c r="G89" s="43">
        <v>525.8206</v>
      </c>
      <c r="H89" s="43">
        <v>964.0997</v>
      </c>
      <c r="I89" s="43">
        <v>135.373</v>
      </c>
      <c r="J89" s="43">
        <v>23.657</v>
      </c>
      <c r="K89" s="43">
        <v>32.518</v>
      </c>
      <c r="L89" s="44">
        <f t="shared" si="12"/>
        <v>-1.110999999999997</v>
      </c>
      <c r="M89" s="43">
        <v>33.629</v>
      </c>
      <c r="N89" s="45">
        <v>0</v>
      </c>
      <c r="O89" s="45">
        <v>0</v>
      </c>
      <c r="P89" s="46">
        <f t="shared" si="13"/>
        <v>0</v>
      </c>
      <c r="Q89" s="47">
        <v>2641</v>
      </c>
    </row>
    <row r="90" spans="2:17" ht="15.75">
      <c r="B90" s="38">
        <f t="shared" si="14"/>
        <v>69</v>
      </c>
      <c r="C90" s="39" t="s">
        <v>108</v>
      </c>
      <c r="D90" s="40">
        <v>175</v>
      </c>
      <c r="E90" s="41">
        <v>10</v>
      </c>
      <c r="F90" s="42">
        <f t="shared" si="11"/>
        <v>17.5</v>
      </c>
      <c r="G90" s="43">
        <v>85.686</v>
      </c>
      <c r="H90" s="43">
        <v>1813.993</v>
      </c>
      <c r="I90" s="43">
        <v>154.241</v>
      </c>
      <c r="J90" s="43">
        <v>144.94</v>
      </c>
      <c r="K90" s="43">
        <v>-132.615</v>
      </c>
      <c r="L90" s="44">
        <f t="shared" si="12"/>
        <v>3.423999999999978</v>
      </c>
      <c r="M90" s="43">
        <v>-136.039</v>
      </c>
      <c r="N90" s="45">
        <v>0</v>
      </c>
      <c r="O90" s="45">
        <v>0</v>
      </c>
      <c r="P90" s="46">
        <f t="shared" si="13"/>
        <v>0</v>
      </c>
      <c r="Q90" s="47">
        <v>952</v>
      </c>
    </row>
    <row r="91" spans="2:17" ht="15.75">
      <c r="B91" s="38">
        <f t="shared" si="14"/>
        <v>70</v>
      </c>
      <c r="C91" s="39" t="s">
        <v>109</v>
      </c>
      <c r="D91" s="40">
        <v>694.785</v>
      </c>
      <c r="E91" s="41">
        <v>10</v>
      </c>
      <c r="F91" s="42">
        <f t="shared" si="11"/>
        <v>69.4785</v>
      </c>
      <c r="G91" s="43">
        <v>2333.2443</v>
      </c>
      <c r="H91" s="43">
        <v>23745.9929</v>
      </c>
      <c r="I91" s="43">
        <v>2307.7825</v>
      </c>
      <c r="J91" s="43">
        <v>1281.757</v>
      </c>
      <c r="K91" s="43">
        <v>454.792</v>
      </c>
      <c r="L91" s="44">
        <f t="shared" si="12"/>
        <v>58.5</v>
      </c>
      <c r="M91" s="43">
        <v>396.292</v>
      </c>
      <c r="N91" s="45">
        <v>35</v>
      </c>
      <c r="O91" s="45">
        <v>0</v>
      </c>
      <c r="P91" s="46">
        <f t="shared" si="13"/>
        <v>35</v>
      </c>
      <c r="Q91" s="47">
        <v>1923</v>
      </c>
    </row>
    <row r="92" spans="2:17" ht="15.75">
      <c r="B92" s="38">
        <f t="shared" si="14"/>
        <v>71</v>
      </c>
      <c r="C92" s="39" t="s">
        <v>110</v>
      </c>
      <c r="D92" s="40">
        <v>179.35</v>
      </c>
      <c r="E92" s="41">
        <v>10</v>
      </c>
      <c r="F92" s="42">
        <f t="shared" si="11"/>
        <v>17.935</v>
      </c>
      <c r="G92" s="43">
        <v>240.5137</v>
      </c>
      <c r="H92" s="43">
        <v>667.4577</v>
      </c>
      <c r="I92" s="43">
        <v>54.8936</v>
      </c>
      <c r="J92" s="43">
        <v>22.4953</v>
      </c>
      <c r="K92" s="43">
        <v>8.025</v>
      </c>
      <c r="L92" s="44">
        <f t="shared" si="12"/>
        <v>-1.391</v>
      </c>
      <c r="M92" s="43">
        <v>9.416</v>
      </c>
      <c r="N92" s="45">
        <v>0</v>
      </c>
      <c r="O92" s="45">
        <v>5.5</v>
      </c>
      <c r="P92" s="46">
        <f t="shared" si="13"/>
        <v>5.5</v>
      </c>
      <c r="Q92" s="47">
        <v>88</v>
      </c>
    </row>
    <row r="93" spans="2:17" ht="15.75">
      <c r="B93" s="38">
        <f t="shared" si="14"/>
        <v>72</v>
      </c>
      <c r="C93" s="39" t="s">
        <v>111</v>
      </c>
      <c r="D93" s="40">
        <v>393.989</v>
      </c>
      <c r="E93" s="41">
        <v>10</v>
      </c>
      <c r="F93" s="42">
        <f t="shared" si="11"/>
        <v>39.3989</v>
      </c>
      <c r="G93" s="43">
        <v>246.666</v>
      </c>
      <c r="H93" s="43">
        <v>787.733</v>
      </c>
      <c r="I93" s="43">
        <v>28.545</v>
      </c>
      <c r="J93" s="43">
        <v>33.591</v>
      </c>
      <c r="K93" s="43">
        <v>-59.715</v>
      </c>
      <c r="L93" s="44">
        <f t="shared" si="12"/>
        <v>0.16199999999999903</v>
      </c>
      <c r="M93" s="43">
        <v>-59.877</v>
      </c>
      <c r="N93" s="45">
        <v>0</v>
      </c>
      <c r="O93" s="45">
        <v>0</v>
      </c>
      <c r="P93" s="46">
        <f t="shared" si="13"/>
        <v>0</v>
      </c>
      <c r="Q93" s="47">
        <v>3289</v>
      </c>
    </row>
    <row r="94" spans="2:17" ht="15.75">
      <c r="B94" s="38">
        <f t="shared" si="14"/>
        <v>73</v>
      </c>
      <c r="C94" s="39" t="s">
        <v>112</v>
      </c>
      <c r="D94" s="40">
        <v>430.1</v>
      </c>
      <c r="E94" s="41">
        <v>10</v>
      </c>
      <c r="F94" s="42">
        <f t="shared" si="11"/>
        <v>43.010000000000005</v>
      </c>
      <c r="G94" s="43">
        <v>663.9595</v>
      </c>
      <c r="H94" s="43">
        <v>6019.6586</v>
      </c>
      <c r="I94" s="43">
        <v>643.3572</v>
      </c>
      <c r="J94" s="43">
        <v>410.5412</v>
      </c>
      <c r="K94" s="43">
        <v>103.939</v>
      </c>
      <c r="L94" s="44">
        <f t="shared" si="12"/>
        <v>11</v>
      </c>
      <c r="M94" s="43">
        <v>92.939</v>
      </c>
      <c r="N94" s="45">
        <v>15</v>
      </c>
      <c r="O94" s="45">
        <v>0</v>
      </c>
      <c r="P94" s="46">
        <f t="shared" si="13"/>
        <v>15</v>
      </c>
      <c r="Q94" s="47">
        <v>1685</v>
      </c>
    </row>
    <row r="95" spans="2:17" ht="15.75">
      <c r="B95" s="38">
        <f t="shared" si="14"/>
        <v>74</v>
      </c>
      <c r="C95" s="39" t="s">
        <v>113</v>
      </c>
      <c r="D95" s="40">
        <v>242</v>
      </c>
      <c r="E95" s="41">
        <v>10</v>
      </c>
      <c r="F95" s="42">
        <f t="shared" si="11"/>
        <v>24.2</v>
      </c>
      <c r="G95" s="43">
        <v>479.4401</v>
      </c>
      <c r="H95" s="43">
        <v>4770.5526</v>
      </c>
      <c r="I95" s="43">
        <v>510.016</v>
      </c>
      <c r="J95" s="43">
        <v>285.4076</v>
      </c>
      <c r="K95" s="43">
        <v>114.904</v>
      </c>
      <c r="L95" s="44">
        <f t="shared" si="12"/>
        <v>6.882999999999996</v>
      </c>
      <c r="M95" s="43">
        <v>108.021</v>
      </c>
      <c r="N95" s="45">
        <v>10</v>
      </c>
      <c r="O95" s="45">
        <v>43.33</v>
      </c>
      <c r="P95" s="46">
        <f t="shared" si="13"/>
        <v>53.33</v>
      </c>
      <c r="Q95" s="47">
        <v>275</v>
      </c>
    </row>
    <row r="96" spans="2:17" ht="15.75">
      <c r="B96" s="38">
        <f t="shared" si="14"/>
        <v>75</v>
      </c>
      <c r="C96" s="39" t="s">
        <v>114</v>
      </c>
      <c r="D96" s="40">
        <v>300</v>
      </c>
      <c r="E96" s="41">
        <v>10</v>
      </c>
      <c r="F96" s="42">
        <f t="shared" si="11"/>
        <v>30</v>
      </c>
      <c r="G96" s="43">
        <v>355.587</v>
      </c>
      <c r="H96" s="43">
        <v>1444.1789</v>
      </c>
      <c r="I96" s="43">
        <v>129.3939</v>
      </c>
      <c r="J96" s="43">
        <v>64.3664</v>
      </c>
      <c r="K96" s="43">
        <v>43.395</v>
      </c>
      <c r="L96" s="44">
        <f t="shared" si="12"/>
        <v>1.2180000000000035</v>
      </c>
      <c r="M96" s="43">
        <v>42.177</v>
      </c>
      <c r="N96" s="45">
        <v>12</v>
      </c>
      <c r="O96" s="45">
        <v>0</v>
      </c>
      <c r="P96" s="46">
        <f t="shared" si="13"/>
        <v>12</v>
      </c>
      <c r="Q96" s="47">
        <v>162</v>
      </c>
    </row>
    <row r="97" spans="2:17" ht="15.75">
      <c r="B97" s="38">
        <f t="shared" si="14"/>
        <v>76</v>
      </c>
      <c r="C97" s="39" t="s">
        <v>115</v>
      </c>
      <c r="D97" s="40">
        <v>407.324</v>
      </c>
      <c r="E97" s="41">
        <v>10</v>
      </c>
      <c r="F97" s="42">
        <f t="shared" si="11"/>
        <v>40.7324</v>
      </c>
      <c r="G97" s="43">
        <v>974.115</v>
      </c>
      <c r="H97" s="43">
        <v>6161.5811</v>
      </c>
      <c r="I97" s="43">
        <v>732.7544</v>
      </c>
      <c r="J97" s="43">
        <v>404.4233</v>
      </c>
      <c r="K97" s="43">
        <v>221.133</v>
      </c>
      <c r="L97" s="44">
        <f t="shared" si="12"/>
        <v>19.036500000000018</v>
      </c>
      <c r="M97" s="43">
        <v>202.0965</v>
      </c>
      <c r="N97" s="45">
        <v>15</v>
      </c>
      <c r="O97" s="45">
        <v>15</v>
      </c>
      <c r="P97" s="46">
        <f t="shared" si="13"/>
        <v>30</v>
      </c>
      <c r="Q97" s="47">
        <v>2442</v>
      </c>
    </row>
    <row r="98" spans="2:17" ht="15.75">
      <c r="B98" s="38">
        <f t="shared" si="14"/>
        <v>77</v>
      </c>
      <c r="C98" s="39" t="s">
        <v>116</v>
      </c>
      <c r="D98" s="40">
        <v>391.342</v>
      </c>
      <c r="E98" s="41">
        <v>10</v>
      </c>
      <c r="F98" s="42">
        <f t="shared" si="11"/>
        <v>39.1342</v>
      </c>
      <c r="G98" s="43">
        <v>499.7938</v>
      </c>
      <c r="H98" s="43">
        <v>4262.1756</v>
      </c>
      <c r="I98" s="43">
        <v>399.2483</v>
      </c>
      <c r="J98" s="43">
        <v>291.6446</v>
      </c>
      <c r="K98" s="43">
        <v>-12.017</v>
      </c>
      <c r="L98" s="44">
        <f t="shared" si="12"/>
        <v>-12.363</v>
      </c>
      <c r="M98" s="43">
        <v>0.346</v>
      </c>
      <c r="N98" s="45">
        <v>0</v>
      </c>
      <c r="O98" s="45">
        <v>0</v>
      </c>
      <c r="P98" s="46">
        <f t="shared" si="13"/>
        <v>0</v>
      </c>
      <c r="Q98" s="47">
        <v>3617</v>
      </c>
    </row>
    <row r="99" spans="2:17" ht="15.75">
      <c r="B99" s="84">
        <f t="shared" si="14"/>
        <v>78</v>
      </c>
      <c r="C99" s="48" t="s">
        <v>117</v>
      </c>
      <c r="D99" s="49">
        <v>210</v>
      </c>
      <c r="E99" s="50">
        <v>10</v>
      </c>
      <c r="F99" s="42">
        <f t="shared" si="11"/>
        <v>21</v>
      </c>
      <c r="G99" s="43">
        <v>149.5983</v>
      </c>
      <c r="H99" s="43">
        <v>259.5238</v>
      </c>
      <c r="I99" s="43">
        <v>12.7795</v>
      </c>
      <c r="J99" s="43">
        <v>5.0433</v>
      </c>
      <c r="K99" s="43">
        <v>-3.635</v>
      </c>
      <c r="L99" s="44">
        <f t="shared" si="12"/>
        <v>0.07400000000000029</v>
      </c>
      <c r="M99" s="43">
        <v>-3.709</v>
      </c>
      <c r="N99" s="45">
        <v>0</v>
      </c>
      <c r="O99" s="45">
        <v>0</v>
      </c>
      <c r="P99" s="46">
        <f t="shared" si="13"/>
        <v>0</v>
      </c>
      <c r="Q99" s="47">
        <v>98</v>
      </c>
    </row>
    <row r="100" spans="2:17" ht="15.75">
      <c r="B100" s="55">
        <f>COUNT(B80:B99)</f>
        <v>20</v>
      </c>
      <c r="C100" s="56"/>
      <c r="D100" s="56">
        <f>SUBTOTAL(9,D80:D99)</f>
        <v>4974.953099999999</v>
      </c>
      <c r="E100" s="39"/>
      <c r="F100" s="57">
        <f aca="true" t="shared" si="15" ref="F100:M100">SUBTOTAL(9,F80:F99)</f>
        <v>497.49531</v>
      </c>
      <c r="G100" s="56">
        <f t="shared" si="15"/>
        <v>8528.9661</v>
      </c>
      <c r="H100" s="56">
        <f t="shared" si="15"/>
        <v>69440.85800000001</v>
      </c>
      <c r="I100" s="56">
        <f t="shared" si="15"/>
        <v>6969.4703</v>
      </c>
      <c r="J100" s="56">
        <f t="shared" si="15"/>
        <v>4134.5207</v>
      </c>
      <c r="K100" s="56">
        <f t="shared" si="15"/>
        <v>925.1699999999998</v>
      </c>
      <c r="L100" s="57">
        <f t="shared" si="15"/>
        <v>137.11550000000003</v>
      </c>
      <c r="M100" s="56">
        <f t="shared" si="15"/>
        <v>788.0545</v>
      </c>
      <c r="N100" s="45"/>
      <c r="O100" s="45"/>
      <c r="P100" s="46"/>
      <c r="Q100" s="47">
        <f>SUM(Q80:Q99)</f>
        <v>23805</v>
      </c>
    </row>
    <row r="101" spans="2:17" ht="15.75">
      <c r="B101" s="59"/>
      <c r="C101" s="60"/>
      <c r="D101" s="61"/>
      <c r="E101" s="62"/>
      <c r="F101" s="63"/>
      <c r="G101" s="71"/>
      <c r="H101" s="71"/>
      <c r="I101" s="72"/>
      <c r="J101" s="71"/>
      <c r="K101" s="72"/>
      <c r="L101" s="77"/>
      <c r="M101" s="72"/>
      <c r="N101" s="75"/>
      <c r="O101" s="75"/>
      <c r="P101" s="76"/>
      <c r="Q101" s="78"/>
    </row>
    <row r="102" spans="2:17" ht="18">
      <c r="B102" s="59"/>
      <c r="C102" s="70" t="s">
        <v>118</v>
      </c>
      <c r="D102" s="61"/>
      <c r="E102" s="62"/>
      <c r="F102" s="63"/>
      <c r="G102" s="71"/>
      <c r="H102" s="71"/>
      <c r="I102" s="72"/>
      <c r="J102" s="71"/>
      <c r="K102" s="72"/>
      <c r="L102" s="77"/>
      <c r="M102" s="72"/>
      <c r="N102" s="75"/>
      <c r="O102" s="75"/>
      <c r="P102" s="76"/>
      <c r="Q102" s="78"/>
    </row>
    <row r="103" spans="2:17" ht="15.75">
      <c r="B103" s="59"/>
      <c r="C103" s="60"/>
      <c r="D103" s="61"/>
      <c r="E103" s="62"/>
      <c r="F103" s="63"/>
      <c r="G103" s="71"/>
      <c r="H103" s="71"/>
      <c r="I103" s="72"/>
      <c r="J103" s="71"/>
      <c r="K103" s="72"/>
      <c r="L103" s="77"/>
      <c r="M103" s="72"/>
      <c r="N103" s="75"/>
      <c r="O103" s="75"/>
      <c r="P103" s="76"/>
      <c r="Q103" s="78"/>
    </row>
    <row r="104" spans="2:17" ht="15.75">
      <c r="B104" s="55">
        <f>+B99+1</f>
        <v>79</v>
      </c>
      <c r="C104" s="39" t="s">
        <v>119</v>
      </c>
      <c r="D104" s="40">
        <v>300</v>
      </c>
      <c r="E104" s="41">
        <v>10</v>
      </c>
      <c r="F104" s="42">
        <f aca="true" t="shared" si="16" ref="F104:F129">+D104/E104</f>
        <v>30</v>
      </c>
      <c r="G104" s="43">
        <v>275.596</v>
      </c>
      <c r="H104" s="43">
        <v>445.61</v>
      </c>
      <c r="I104" s="43">
        <v>11.623</v>
      </c>
      <c r="J104" s="43">
        <v>17.854</v>
      </c>
      <c r="K104" s="43">
        <v>-18.106</v>
      </c>
      <c r="L104" s="44">
        <f aca="true" t="shared" si="17" ref="L104:L129">+K104-M104</f>
        <v>0</v>
      </c>
      <c r="M104" s="43">
        <v>-18.106</v>
      </c>
      <c r="N104" s="45">
        <v>0</v>
      </c>
      <c r="O104" s="45">
        <v>0</v>
      </c>
      <c r="P104" s="46">
        <f aca="true" t="shared" si="18" ref="P104:P129">SUM(N104:O104)</f>
        <v>0</v>
      </c>
      <c r="Q104" s="47">
        <v>594</v>
      </c>
    </row>
    <row r="105" spans="2:17" ht="15.75">
      <c r="B105" s="55">
        <f>+B104+1</f>
        <v>80</v>
      </c>
      <c r="C105" s="39" t="s">
        <v>120</v>
      </c>
      <c r="D105" s="40">
        <v>50</v>
      </c>
      <c r="E105" s="41">
        <v>10</v>
      </c>
      <c r="F105" s="42">
        <f t="shared" si="16"/>
        <v>5</v>
      </c>
      <c r="G105" s="43">
        <v>10.184</v>
      </c>
      <c r="H105" s="43">
        <v>106.1745</v>
      </c>
      <c r="I105" s="43">
        <v>3.4049</v>
      </c>
      <c r="J105" s="43">
        <v>0</v>
      </c>
      <c r="K105" s="43">
        <v>-3.243</v>
      </c>
      <c r="L105" s="44">
        <f t="shared" si="17"/>
        <v>0.7799999999999998</v>
      </c>
      <c r="M105" s="43">
        <v>-4.023</v>
      </c>
      <c r="N105" s="45">
        <v>0</v>
      </c>
      <c r="O105" s="45">
        <v>0</v>
      </c>
      <c r="P105" s="46">
        <f t="shared" si="18"/>
        <v>0</v>
      </c>
      <c r="Q105" s="47">
        <v>655</v>
      </c>
    </row>
    <row r="106" spans="2:17" ht="15.75">
      <c r="B106" s="55">
        <f>+B105+1</f>
        <v>81</v>
      </c>
      <c r="C106" s="39" t="s">
        <v>121</v>
      </c>
      <c r="D106" s="40">
        <v>270</v>
      </c>
      <c r="E106" s="41">
        <v>10</v>
      </c>
      <c r="F106" s="42">
        <f t="shared" si="16"/>
        <v>27</v>
      </c>
      <c r="G106" s="43">
        <v>10690.6417</v>
      </c>
      <c r="H106" s="43">
        <v>12059.4433</v>
      </c>
      <c r="I106" s="43">
        <v>2604.7632</v>
      </c>
      <c r="J106" s="43">
        <v>195.9727</v>
      </c>
      <c r="K106" s="43">
        <v>4768.424</v>
      </c>
      <c r="L106" s="44">
        <f t="shared" si="17"/>
        <v>611.0609999999997</v>
      </c>
      <c r="M106" s="43">
        <v>4157.363</v>
      </c>
      <c r="N106" s="45">
        <v>100</v>
      </c>
      <c r="O106" s="45">
        <v>66.66</v>
      </c>
      <c r="P106" s="46">
        <f t="shared" si="18"/>
        <v>166.66</v>
      </c>
      <c r="Q106" s="47">
        <v>1292</v>
      </c>
    </row>
    <row r="107" spans="2:17" ht="15.75">
      <c r="B107" s="55">
        <f>+B106+1</f>
        <v>82</v>
      </c>
      <c r="C107" s="39" t="s">
        <v>122</v>
      </c>
      <c r="D107" s="40">
        <v>100</v>
      </c>
      <c r="E107" s="41">
        <v>10</v>
      </c>
      <c r="F107" s="42">
        <f t="shared" si="16"/>
        <v>10</v>
      </c>
      <c r="G107" s="43">
        <v>-223.8702</v>
      </c>
      <c r="H107" s="43">
        <v>38.1328</v>
      </c>
      <c r="I107" s="43">
        <v>0.553</v>
      </c>
      <c r="J107" s="43">
        <v>0</v>
      </c>
      <c r="K107" s="43">
        <v>-51.253</v>
      </c>
      <c r="L107" s="44">
        <f t="shared" si="17"/>
        <v>0.0030000000000001137</v>
      </c>
      <c r="M107" s="43">
        <v>-51.256</v>
      </c>
      <c r="N107" s="45">
        <v>0</v>
      </c>
      <c r="O107" s="45">
        <v>0</v>
      </c>
      <c r="P107" s="46">
        <f t="shared" si="18"/>
        <v>0</v>
      </c>
      <c r="Q107" s="47">
        <v>1309</v>
      </c>
    </row>
    <row r="108" spans="2:17" ht="15.75">
      <c r="B108" s="55"/>
      <c r="C108" s="39" t="s">
        <v>123</v>
      </c>
      <c r="D108" s="40"/>
      <c r="E108" s="41">
        <v>10</v>
      </c>
      <c r="F108" s="42">
        <f t="shared" si="16"/>
        <v>0</v>
      </c>
      <c r="G108" s="43"/>
      <c r="H108" s="43"/>
      <c r="I108" s="43"/>
      <c r="J108" s="43"/>
      <c r="K108" s="43"/>
      <c r="L108" s="44">
        <f t="shared" si="17"/>
        <v>0</v>
      </c>
      <c r="M108" s="43"/>
      <c r="N108" s="45"/>
      <c r="O108" s="45"/>
      <c r="P108" s="46">
        <f t="shared" si="18"/>
        <v>0</v>
      </c>
      <c r="Q108" s="47"/>
    </row>
    <row r="109" spans="2:17" ht="15.75">
      <c r="B109" s="55">
        <f>+B107+1</f>
        <v>83</v>
      </c>
      <c r="C109" s="39" t="s">
        <v>124</v>
      </c>
      <c r="D109" s="40"/>
      <c r="E109" s="41">
        <v>10</v>
      </c>
      <c r="F109" s="42">
        <f t="shared" si="16"/>
        <v>0</v>
      </c>
      <c r="G109" s="43"/>
      <c r="H109" s="43"/>
      <c r="I109" s="43"/>
      <c r="J109" s="43"/>
      <c r="K109" s="43"/>
      <c r="L109" s="44">
        <f t="shared" si="17"/>
        <v>0</v>
      </c>
      <c r="M109" s="43"/>
      <c r="N109" s="45"/>
      <c r="O109" s="45"/>
      <c r="P109" s="46">
        <f t="shared" si="18"/>
        <v>0</v>
      </c>
      <c r="Q109" s="47"/>
    </row>
    <row r="110" spans="2:17" ht="15.75">
      <c r="B110" s="55">
        <f aca="true" t="shared" si="19" ref="B110:B119">+B109+1</f>
        <v>84</v>
      </c>
      <c r="C110" s="39" t="s">
        <v>125</v>
      </c>
      <c r="D110" s="40">
        <v>441</v>
      </c>
      <c r="E110" s="41">
        <v>10</v>
      </c>
      <c r="F110" s="42">
        <f t="shared" si="16"/>
        <v>44.1</v>
      </c>
      <c r="G110" s="43">
        <v>760.269</v>
      </c>
      <c r="H110" s="43">
        <v>4875.7569</v>
      </c>
      <c r="I110" s="43">
        <v>716.2843</v>
      </c>
      <c r="J110" s="43">
        <v>1.1393</v>
      </c>
      <c r="K110" s="43">
        <v>197.955</v>
      </c>
      <c r="L110" s="44">
        <f t="shared" si="17"/>
        <v>11.904000000000025</v>
      </c>
      <c r="M110" s="43">
        <v>186.051</v>
      </c>
      <c r="N110" s="45">
        <v>20</v>
      </c>
      <c r="O110" s="45">
        <v>0</v>
      </c>
      <c r="P110" s="46">
        <f t="shared" si="18"/>
        <v>20</v>
      </c>
      <c r="Q110" s="47">
        <v>431</v>
      </c>
    </row>
    <row r="111" spans="2:17" ht="15.75">
      <c r="B111" s="55">
        <f t="shared" si="19"/>
        <v>85</v>
      </c>
      <c r="C111" s="39" t="s">
        <v>126</v>
      </c>
      <c r="D111" s="40">
        <v>1003.225</v>
      </c>
      <c r="E111" s="41">
        <v>10</v>
      </c>
      <c r="F111" s="42">
        <f t="shared" si="16"/>
        <v>100.3225</v>
      </c>
      <c r="G111" s="43">
        <v>2348.6436</v>
      </c>
      <c r="H111" s="43">
        <v>2571.753</v>
      </c>
      <c r="I111" s="43">
        <v>426.0898</v>
      </c>
      <c r="J111" s="43">
        <v>22.4258</v>
      </c>
      <c r="K111" s="43">
        <v>376.831</v>
      </c>
      <c r="L111" s="44">
        <f t="shared" si="17"/>
        <v>0.4660000000000082</v>
      </c>
      <c r="M111" s="43">
        <v>376.365</v>
      </c>
      <c r="N111" s="45">
        <v>0</v>
      </c>
      <c r="O111" s="45">
        <v>35</v>
      </c>
      <c r="P111" s="46">
        <f t="shared" si="18"/>
        <v>35</v>
      </c>
      <c r="Q111" s="47">
        <v>2202</v>
      </c>
    </row>
    <row r="112" spans="2:17" ht="15.75">
      <c r="B112" s="55">
        <f t="shared" si="19"/>
        <v>86</v>
      </c>
      <c r="C112" s="39" t="s">
        <v>127</v>
      </c>
      <c r="D112" s="40">
        <v>323.7994</v>
      </c>
      <c r="E112" s="41">
        <v>10</v>
      </c>
      <c r="F112" s="42">
        <f t="shared" si="16"/>
        <v>32.37994</v>
      </c>
      <c r="G112" s="43">
        <v>1033.5055</v>
      </c>
      <c r="H112" s="43">
        <v>8018.7751</v>
      </c>
      <c r="I112" s="43">
        <v>764.2435</v>
      </c>
      <c r="J112" s="43">
        <v>562.596</v>
      </c>
      <c r="K112" s="43">
        <v>128.998</v>
      </c>
      <c r="L112" s="44">
        <f t="shared" si="17"/>
        <v>15.293999999999997</v>
      </c>
      <c r="M112" s="43">
        <v>113.704</v>
      </c>
      <c r="N112" s="45">
        <v>0</v>
      </c>
      <c r="O112" s="45">
        <v>15</v>
      </c>
      <c r="P112" s="46">
        <f t="shared" si="18"/>
        <v>15</v>
      </c>
      <c r="Q112" s="47">
        <v>2491</v>
      </c>
    </row>
    <row r="113" spans="2:17" ht="15.75">
      <c r="B113" s="55">
        <f t="shared" si="19"/>
        <v>87</v>
      </c>
      <c r="C113" s="39" t="s">
        <v>128</v>
      </c>
      <c r="D113" s="40">
        <v>419.175</v>
      </c>
      <c r="E113" s="41">
        <v>10</v>
      </c>
      <c r="F113" s="42">
        <f t="shared" si="16"/>
        <v>41.917500000000004</v>
      </c>
      <c r="G113" s="43">
        <v>644.567</v>
      </c>
      <c r="H113" s="43">
        <v>5292.542</v>
      </c>
      <c r="I113" s="43">
        <v>516.502</v>
      </c>
      <c r="J113" s="43">
        <v>337.97</v>
      </c>
      <c r="K113" s="43">
        <v>28.787</v>
      </c>
      <c r="L113" s="44">
        <f t="shared" si="17"/>
        <v>-8.523000000000003</v>
      </c>
      <c r="M113" s="43">
        <v>37.31</v>
      </c>
      <c r="N113" s="45">
        <v>0</v>
      </c>
      <c r="O113" s="45">
        <v>10</v>
      </c>
      <c r="P113" s="46">
        <f t="shared" si="18"/>
        <v>10</v>
      </c>
      <c r="Q113" s="47">
        <v>1481</v>
      </c>
    </row>
    <row r="114" spans="2:17" ht="15.75">
      <c r="B114" s="55">
        <f t="shared" si="19"/>
        <v>88</v>
      </c>
      <c r="C114" s="39" t="s">
        <v>129</v>
      </c>
      <c r="D114" s="40">
        <v>500</v>
      </c>
      <c r="E114" s="41">
        <v>10</v>
      </c>
      <c r="F114" s="42">
        <f t="shared" si="16"/>
        <v>50</v>
      </c>
      <c r="G114" s="43">
        <v>866.46</v>
      </c>
      <c r="H114" s="43">
        <v>2464.958</v>
      </c>
      <c r="I114" s="43">
        <v>982.19</v>
      </c>
      <c r="J114" s="43">
        <v>254.919</v>
      </c>
      <c r="K114" s="43">
        <v>452.618</v>
      </c>
      <c r="L114" s="44">
        <f t="shared" si="17"/>
        <v>40.99599999999998</v>
      </c>
      <c r="M114" s="43">
        <v>411.622</v>
      </c>
      <c r="N114" s="45">
        <v>60</v>
      </c>
      <c r="O114" s="45">
        <v>0</v>
      </c>
      <c r="P114" s="46">
        <f t="shared" si="18"/>
        <v>60</v>
      </c>
      <c r="Q114" s="47">
        <v>907</v>
      </c>
    </row>
    <row r="115" spans="2:17" ht="15.75">
      <c r="B115" s="55">
        <f t="shared" si="19"/>
        <v>89</v>
      </c>
      <c r="C115" s="39" t="s">
        <v>130</v>
      </c>
      <c r="D115" s="40">
        <v>450</v>
      </c>
      <c r="E115" s="41">
        <v>10</v>
      </c>
      <c r="F115" s="42">
        <f t="shared" si="16"/>
        <v>45</v>
      </c>
      <c r="G115" s="43">
        <v>566.971</v>
      </c>
      <c r="H115" s="43">
        <v>1191.727</v>
      </c>
      <c r="I115" s="43">
        <v>152.361</v>
      </c>
      <c r="J115" s="43">
        <v>62.725</v>
      </c>
      <c r="K115" s="43">
        <v>7.701</v>
      </c>
      <c r="L115" s="44">
        <f t="shared" si="17"/>
        <v>5.853999999999999</v>
      </c>
      <c r="M115" s="43">
        <v>1.847</v>
      </c>
      <c r="N115" s="45">
        <v>0</v>
      </c>
      <c r="O115" s="45">
        <v>0</v>
      </c>
      <c r="P115" s="46">
        <f t="shared" si="18"/>
        <v>0</v>
      </c>
      <c r="Q115" s="47">
        <v>797</v>
      </c>
    </row>
    <row r="116" spans="2:17" ht="15.75">
      <c r="B116" s="55">
        <f t="shared" si="19"/>
        <v>90</v>
      </c>
      <c r="C116" s="39" t="s">
        <v>131</v>
      </c>
      <c r="D116" s="40">
        <v>80</v>
      </c>
      <c r="E116" s="41">
        <v>10</v>
      </c>
      <c r="F116" s="42">
        <f t="shared" si="16"/>
        <v>8</v>
      </c>
      <c r="G116" s="43"/>
      <c r="H116" s="43"/>
      <c r="I116" s="43"/>
      <c r="J116" s="43"/>
      <c r="K116" s="43">
        <v>-17.101</v>
      </c>
      <c r="L116" s="44">
        <f t="shared" si="17"/>
        <v>0</v>
      </c>
      <c r="M116" s="43">
        <v>-17.101</v>
      </c>
      <c r="N116" s="45">
        <v>0</v>
      </c>
      <c r="O116" s="45">
        <v>0</v>
      </c>
      <c r="P116" s="46">
        <f t="shared" si="18"/>
        <v>0</v>
      </c>
      <c r="Q116" s="47"/>
    </row>
    <row r="117" spans="2:17" ht="15.75">
      <c r="B117" s="55">
        <f t="shared" si="19"/>
        <v>91</v>
      </c>
      <c r="C117" s="39" t="s">
        <v>132</v>
      </c>
      <c r="D117" s="40"/>
      <c r="E117" s="41">
        <v>10</v>
      </c>
      <c r="F117" s="42">
        <f t="shared" si="16"/>
        <v>0</v>
      </c>
      <c r="G117" s="43"/>
      <c r="H117" s="43"/>
      <c r="I117" s="43"/>
      <c r="J117" s="43"/>
      <c r="K117" s="43"/>
      <c r="L117" s="44">
        <f t="shared" si="17"/>
        <v>0</v>
      </c>
      <c r="M117" s="43"/>
      <c r="N117" s="45"/>
      <c r="O117" s="45"/>
      <c r="P117" s="46">
        <f t="shared" si="18"/>
        <v>0</v>
      </c>
      <c r="Q117" s="47"/>
    </row>
    <row r="118" spans="2:17" ht="15.75">
      <c r="B118" s="55">
        <f t="shared" si="19"/>
        <v>92</v>
      </c>
      <c r="C118" s="39" t="s">
        <v>133</v>
      </c>
      <c r="D118" s="40">
        <v>138</v>
      </c>
      <c r="E118" s="41">
        <v>10</v>
      </c>
      <c r="F118" s="42">
        <f t="shared" si="16"/>
        <v>13.8</v>
      </c>
      <c r="G118" s="43">
        <v>520.0396</v>
      </c>
      <c r="H118" s="43">
        <v>2238.756</v>
      </c>
      <c r="I118" s="43">
        <v>495.7538</v>
      </c>
      <c r="J118" s="43">
        <v>12.8276</v>
      </c>
      <c r="K118" s="43">
        <v>305.001</v>
      </c>
      <c r="L118" s="44">
        <f t="shared" si="17"/>
        <v>40.79299999999995</v>
      </c>
      <c r="M118" s="43">
        <v>264.208</v>
      </c>
      <c r="N118" s="45">
        <v>0</v>
      </c>
      <c r="O118" s="45">
        <v>20</v>
      </c>
      <c r="P118" s="46">
        <f t="shared" si="18"/>
        <v>20</v>
      </c>
      <c r="Q118" s="47">
        <v>758</v>
      </c>
    </row>
    <row r="119" spans="2:17" ht="15.75">
      <c r="B119" s="55">
        <f t="shared" si="19"/>
        <v>93</v>
      </c>
      <c r="C119" s="39" t="s">
        <v>134</v>
      </c>
      <c r="D119" s="40">
        <v>350</v>
      </c>
      <c r="E119" s="41">
        <v>10</v>
      </c>
      <c r="F119" s="42">
        <f t="shared" si="16"/>
        <v>35</v>
      </c>
      <c r="G119" s="43">
        <v>5381.702</v>
      </c>
      <c r="H119" s="43">
        <v>11508.902</v>
      </c>
      <c r="I119" s="43">
        <v>1942.034</v>
      </c>
      <c r="J119" s="43">
        <v>434.447</v>
      </c>
      <c r="K119" s="43">
        <v>1092.556</v>
      </c>
      <c r="L119" s="44">
        <f t="shared" si="17"/>
        <v>21.75</v>
      </c>
      <c r="M119" s="43">
        <v>1070.806</v>
      </c>
      <c r="N119" s="45">
        <v>25</v>
      </c>
      <c r="O119" s="45">
        <v>0</v>
      </c>
      <c r="P119" s="46">
        <f t="shared" si="18"/>
        <v>25</v>
      </c>
      <c r="Q119" s="47">
        <v>966</v>
      </c>
    </row>
    <row r="120" spans="2:17" ht="15.75">
      <c r="B120" s="55"/>
      <c r="C120" s="39" t="s">
        <v>135</v>
      </c>
      <c r="D120" s="40">
        <v>853.125</v>
      </c>
      <c r="E120" s="41">
        <v>10</v>
      </c>
      <c r="F120" s="42">
        <f t="shared" si="16"/>
        <v>85.3125</v>
      </c>
      <c r="G120" s="43">
        <v>1467.37</v>
      </c>
      <c r="H120" s="43">
        <v>5175.168</v>
      </c>
      <c r="I120" s="43">
        <v>1126.153</v>
      </c>
      <c r="J120" s="43">
        <v>0</v>
      </c>
      <c r="K120" s="43">
        <v>581.68</v>
      </c>
      <c r="L120" s="44">
        <f t="shared" si="17"/>
        <v>11.891999999999939</v>
      </c>
      <c r="M120" s="43">
        <v>569.788</v>
      </c>
      <c r="N120" s="45">
        <v>49</v>
      </c>
      <c r="O120" s="45">
        <v>0</v>
      </c>
      <c r="P120" s="46">
        <f t="shared" si="18"/>
        <v>49</v>
      </c>
      <c r="Q120" s="47">
        <v>2257</v>
      </c>
    </row>
    <row r="121" spans="2:17" ht="15.75">
      <c r="B121" s="55">
        <f>+B119+1</f>
        <v>94</v>
      </c>
      <c r="C121" s="39" t="s">
        <v>136</v>
      </c>
      <c r="D121" s="40">
        <v>300</v>
      </c>
      <c r="E121" s="41">
        <v>10</v>
      </c>
      <c r="F121" s="42">
        <f t="shared" si="16"/>
        <v>30</v>
      </c>
      <c r="G121" s="43">
        <v>903.008</v>
      </c>
      <c r="H121" s="43">
        <v>1463.0021</v>
      </c>
      <c r="I121" s="43">
        <v>-731.0704</v>
      </c>
      <c r="J121" s="43">
        <v>55.8871</v>
      </c>
      <c r="K121" s="43">
        <v>-1062.273</v>
      </c>
      <c r="L121" s="44">
        <f t="shared" si="17"/>
        <v>8.46400000000017</v>
      </c>
      <c r="M121" s="43">
        <v>-1070.737</v>
      </c>
      <c r="N121" s="45">
        <v>0</v>
      </c>
      <c r="O121" s="45">
        <v>0</v>
      </c>
      <c r="P121" s="46">
        <f t="shared" si="18"/>
        <v>0</v>
      </c>
      <c r="Q121" s="47">
        <v>3565</v>
      </c>
    </row>
    <row r="122" spans="2:17" ht="15.75">
      <c r="B122" s="55">
        <f aca="true" t="shared" si="20" ref="B122:B129">+B121+1</f>
        <v>95</v>
      </c>
      <c r="C122" s="39" t="s">
        <v>137</v>
      </c>
      <c r="D122" s="40">
        <v>100</v>
      </c>
      <c r="E122" s="41">
        <v>10</v>
      </c>
      <c r="F122" s="42">
        <f t="shared" si="16"/>
        <v>10</v>
      </c>
      <c r="G122" s="43">
        <v>74.5592</v>
      </c>
      <c r="H122" s="43">
        <v>114.2932</v>
      </c>
      <c r="I122" s="43">
        <v>22.3065</v>
      </c>
      <c r="J122" s="43">
        <v>0</v>
      </c>
      <c r="K122" s="43">
        <v>-7.185</v>
      </c>
      <c r="L122" s="44">
        <f t="shared" si="17"/>
        <v>0.12100000000000044</v>
      </c>
      <c r="M122" s="43">
        <v>-7.306</v>
      </c>
      <c r="N122" s="45">
        <v>0</v>
      </c>
      <c r="O122" s="45">
        <v>0</v>
      </c>
      <c r="P122" s="46">
        <f t="shared" si="18"/>
        <v>0</v>
      </c>
      <c r="Q122" s="47">
        <v>241</v>
      </c>
    </row>
    <row r="123" spans="2:17" ht="15.75">
      <c r="B123" s="55">
        <f t="shared" si="20"/>
        <v>96</v>
      </c>
      <c r="C123" s="39" t="s">
        <v>138</v>
      </c>
      <c r="D123" s="40">
        <v>363</v>
      </c>
      <c r="E123" s="41">
        <v>10</v>
      </c>
      <c r="F123" s="42">
        <f t="shared" si="16"/>
        <v>36.3</v>
      </c>
      <c r="G123" s="43">
        <v>730.6947</v>
      </c>
      <c r="H123" s="43">
        <v>5062.3096</v>
      </c>
      <c r="I123" s="43">
        <v>709.5104</v>
      </c>
      <c r="J123" s="43">
        <v>304.1308</v>
      </c>
      <c r="K123" s="43">
        <v>216.725</v>
      </c>
      <c r="L123" s="44">
        <f t="shared" si="17"/>
        <v>14.085000000000008</v>
      </c>
      <c r="M123" s="43">
        <v>202.64</v>
      </c>
      <c r="N123" s="45">
        <v>32.5</v>
      </c>
      <c r="O123" s="45">
        <v>0</v>
      </c>
      <c r="P123" s="46">
        <f t="shared" si="18"/>
        <v>32.5</v>
      </c>
      <c r="Q123" s="47">
        <v>1434</v>
      </c>
    </row>
    <row r="124" spans="2:17" ht="15.75">
      <c r="B124" s="55">
        <f t="shared" si="20"/>
        <v>97</v>
      </c>
      <c r="C124" s="39" t="s">
        <v>139</v>
      </c>
      <c r="D124" s="40">
        <v>4152.72</v>
      </c>
      <c r="E124" s="41">
        <v>10</v>
      </c>
      <c r="F124" s="42">
        <f t="shared" si="16"/>
        <v>415.27200000000005</v>
      </c>
      <c r="G124" s="43">
        <v>7622.746</v>
      </c>
      <c r="H124" s="43">
        <v>37983.99</v>
      </c>
      <c r="I124" s="43">
        <v>4597.717</v>
      </c>
      <c r="J124" s="43">
        <v>0</v>
      </c>
      <c r="K124" s="43">
        <v>445.089</v>
      </c>
      <c r="L124" s="44">
        <f t="shared" si="17"/>
        <v>-355.32800000000003</v>
      </c>
      <c r="M124" s="43">
        <v>800.417</v>
      </c>
      <c r="N124" s="45">
        <v>15</v>
      </c>
      <c r="O124" s="45">
        <v>10</v>
      </c>
      <c r="P124" s="46">
        <f t="shared" si="18"/>
        <v>25</v>
      </c>
      <c r="Q124" s="47">
        <v>8260</v>
      </c>
    </row>
    <row r="125" spans="2:17" ht="15.75">
      <c r="B125" s="55">
        <f t="shared" si="20"/>
        <v>98</v>
      </c>
      <c r="C125" s="39" t="s">
        <v>140</v>
      </c>
      <c r="D125" s="40">
        <v>110</v>
      </c>
      <c r="E125" s="41">
        <v>10</v>
      </c>
      <c r="F125" s="42">
        <f t="shared" si="16"/>
        <v>11</v>
      </c>
      <c r="G125" s="43">
        <v>176.3001</v>
      </c>
      <c r="H125" s="43">
        <v>236.3477</v>
      </c>
      <c r="I125" s="43">
        <v>45.1812</v>
      </c>
      <c r="J125" s="43">
        <v>7.4949</v>
      </c>
      <c r="K125" s="43">
        <v>23.062</v>
      </c>
      <c r="L125" s="44">
        <f t="shared" si="17"/>
        <v>4.560000000000002</v>
      </c>
      <c r="M125" s="43">
        <v>18.502</v>
      </c>
      <c r="N125" s="45">
        <v>0</v>
      </c>
      <c r="O125" s="45">
        <v>10</v>
      </c>
      <c r="P125" s="46">
        <f t="shared" si="18"/>
        <v>10</v>
      </c>
      <c r="Q125" s="47">
        <v>598</v>
      </c>
    </row>
    <row r="126" spans="2:17" ht="15.75">
      <c r="B126" s="55">
        <f t="shared" si="20"/>
        <v>99</v>
      </c>
      <c r="C126" s="39" t="s">
        <v>141</v>
      </c>
      <c r="D126" s="40">
        <v>100</v>
      </c>
      <c r="E126" s="41">
        <v>10</v>
      </c>
      <c r="F126" s="42">
        <f t="shared" si="16"/>
        <v>10</v>
      </c>
      <c r="G126" s="43">
        <v>139.6038</v>
      </c>
      <c r="H126" s="43">
        <v>150.4263</v>
      </c>
      <c r="I126" s="43">
        <v>14.0874</v>
      </c>
      <c r="J126" s="43">
        <v>0.1012</v>
      </c>
      <c r="K126" s="43">
        <v>73.041</v>
      </c>
      <c r="L126" s="44">
        <f t="shared" si="17"/>
        <v>3.7120000000000033</v>
      </c>
      <c r="M126" s="43">
        <v>69.329</v>
      </c>
      <c r="N126" s="45">
        <v>5</v>
      </c>
      <c r="O126" s="45">
        <v>0</v>
      </c>
      <c r="P126" s="46">
        <f t="shared" si="18"/>
        <v>5</v>
      </c>
      <c r="Q126" s="47">
        <v>1937</v>
      </c>
    </row>
    <row r="127" spans="2:17" ht="15.75">
      <c r="B127" s="55">
        <f t="shared" si="20"/>
        <v>100</v>
      </c>
      <c r="C127" s="39" t="s">
        <v>142</v>
      </c>
      <c r="D127" s="40"/>
      <c r="E127" s="41">
        <v>10</v>
      </c>
      <c r="F127" s="42">
        <f t="shared" si="16"/>
        <v>0</v>
      </c>
      <c r="G127" s="43"/>
      <c r="H127" s="43"/>
      <c r="I127" s="43"/>
      <c r="J127" s="43"/>
      <c r="K127" s="43"/>
      <c r="L127" s="44">
        <f t="shared" si="17"/>
        <v>0</v>
      </c>
      <c r="M127" s="43"/>
      <c r="N127" s="45"/>
      <c r="O127" s="45"/>
      <c r="P127" s="46">
        <f t="shared" si="18"/>
        <v>0</v>
      </c>
      <c r="Q127" s="47"/>
    </row>
    <row r="128" spans="2:17" ht="15.75">
      <c r="B128" s="55">
        <f t="shared" si="20"/>
        <v>101</v>
      </c>
      <c r="C128" s="39" t="s">
        <v>143</v>
      </c>
      <c r="D128" s="40">
        <v>428.613</v>
      </c>
      <c r="E128" s="41">
        <v>10</v>
      </c>
      <c r="F128" s="42">
        <f t="shared" si="16"/>
        <v>42.8613</v>
      </c>
      <c r="G128" s="43">
        <v>650.5649</v>
      </c>
      <c r="H128" s="43">
        <v>2335.4841</v>
      </c>
      <c r="I128" s="43">
        <v>233.2411</v>
      </c>
      <c r="J128" s="43">
        <v>0</v>
      </c>
      <c r="K128" s="43">
        <v>105.05</v>
      </c>
      <c r="L128" s="44">
        <f t="shared" si="17"/>
        <v>18.846999999999994</v>
      </c>
      <c r="M128" s="43">
        <v>86.203</v>
      </c>
      <c r="N128" s="45">
        <v>20</v>
      </c>
      <c r="O128" s="45">
        <v>0</v>
      </c>
      <c r="P128" s="46">
        <f t="shared" si="18"/>
        <v>20</v>
      </c>
      <c r="Q128" s="47">
        <v>2556</v>
      </c>
    </row>
    <row r="129" spans="2:17" ht="15.75">
      <c r="B129" s="55">
        <f t="shared" si="20"/>
        <v>102</v>
      </c>
      <c r="C129" s="39" t="s">
        <v>144</v>
      </c>
      <c r="D129" s="40">
        <v>100</v>
      </c>
      <c r="E129" s="41">
        <v>10</v>
      </c>
      <c r="F129" s="42">
        <f t="shared" si="16"/>
        <v>10</v>
      </c>
      <c r="G129" s="43">
        <v>65.8148</v>
      </c>
      <c r="H129" s="43">
        <v>88.8251</v>
      </c>
      <c r="I129" s="43">
        <v>11.2471</v>
      </c>
      <c r="J129" s="43">
        <v>0</v>
      </c>
      <c r="K129" s="43">
        <v>5.597</v>
      </c>
      <c r="L129" s="44">
        <f t="shared" si="17"/>
        <v>0.8720000000000008</v>
      </c>
      <c r="M129" s="43">
        <v>4.725</v>
      </c>
      <c r="N129" s="45">
        <v>0</v>
      </c>
      <c r="O129" s="45">
        <v>0</v>
      </c>
      <c r="P129" s="46">
        <f t="shared" si="18"/>
        <v>0</v>
      </c>
      <c r="Q129" s="47">
        <v>1151</v>
      </c>
    </row>
    <row r="130" spans="2:17" ht="15.75">
      <c r="B130" s="55">
        <f>COUNT(B104:B129)</f>
        <v>24</v>
      </c>
      <c r="C130" s="56"/>
      <c r="D130" s="56">
        <f>SUBTOTAL(9,D104:D129)</f>
        <v>10932.657399999998</v>
      </c>
      <c r="E130" s="39"/>
      <c r="F130" s="57">
        <f aca="true" t="shared" si="21" ref="F130:M130">SUBTOTAL(9,F104:F129)</f>
        <v>1093.26574</v>
      </c>
      <c r="G130" s="56">
        <f t="shared" si="21"/>
        <v>34705.3707</v>
      </c>
      <c r="H130" s="56">
        <f t="shared" si="21"/>
        <v>103422.37670000001</v>
      </c>
      <c r="I130" s="56">
        <f t="shared" si="21"/>
        <v>14644.175800000003</v>
      </c>
      <c r="J130" s="56">
        <f t="shared" si="21"/>
        <v>2270.4904</v>
      </c>
      <c r="K130" s="56">
        <f t="shared" si="21"/>
        <v>7649.9540000000015</v>
      </c>
      <c r="L130" s="57">
        <f t="shared" si="21"/>
        <v>447.6029999999998</v>
      </c>
      <c r="M130" s="56">
        <f t="shared" si="21"/>
        <v>7202.351000000003</v>
      </c>
      <c r="N130" s="45"/>
      <c r="O130" s="45"/>
      <c r="P130" s="46"/>
      <c r="Q130" s="47">
        <f>SUM(Q104:Q129)</f>
        <v>35882</v>
      </c>
    </row>
    <row r="131" spans="2:17" ht="15.75">
      <c r="B131" s="59"/>
      <c r="C131" s="60"/>
      <c r="D131" s="61"/>
      <c r="E131" s="62"/>
      <c r="F131" s="63"/>
      <c r="G131" s="71"/>
      <c r="H131" s="71"/>
      <c r="I131" s="72"/>
      <c r="J131" s="71"/>
      <c r="K131" s="72"/>
      <c r="L131" s="77"/>
      <c r="M131" s="72"/>
      <c r="N131" s="75"/>
      <c r="O131" s="75"/>
      <c r="P131" s="76"/>
      <c r="Q131" s="78"/>
    </row>
    <row r="132" spans="2:17" ht="18">
      <c r="B132" s="59"/>
      <c r="C132" s="70" t="s">
        <v>145</v>
      </c>
      <c r="D132" s="61"/>
      <c r="E132" s="62"/>
      <c r="F132" s="63"/>
      <c r="G132" s="71"/>
      <c r="H132" s="71"/>
      <c r="I132" s="72"/>
      <c r="J132" s="71"/>
      <c r="K132" s="72"/>
      <c r="L132" s="77"/>
      <c r="M132" s="72"/>
      <c r="N132" s="75"/>
      <c r="O132" s="75"/>
      <c r="P132" s="76"/>
      <c r="Q132" s="78"/>
    </row>
    <row r="133" spans="2:17" ht="15.75">
      <c r="B133" s="59"/>
      <c r="C133" s="60"/>
      <c r="D133" s="61"/>
      <c r="E133" s="62"/>
      <c r="F133" s="63"/>
      <c r="G133" s="71"/>
      <c r="H133" s="71"/>
      <c r="I133" s="72"/>
      <c r="J133" s="71"/>
      <c r="K133" s="72"/>
      <c r="L133" s="77"/>
      <c r="M133" s="72"/>
      <c r="N133" s="75"/>
      <c r="O133" s="75"/>
      <c r="P133" s="76"/>
      <c r="Q133" s="78"/>
    </row>
    <row r="134" spans="2:17" ht="15.75">
      <c r="B134" s="55">
        <f>+B129+1</f>
        <v>103</v>
      </c>
      <c r="C134" s="39" t="s">
        <v>146</v>
      </c>
      <c r="D134" s="40">
        <v>4488.642</v>
      </c>
      <c r="E134" s="85">
        <v>10</v>
      </c>
      <c r="F134" s="42">
        <f aca="true" t="shared" si="22" ref="F134:F155">+D134/E134</f>
        <v>448.8642</v>
      </c>
      <c r="G134" s="43">
        <v>16147.752</v>
      </c>
      <c r="H134" s="43">
        <v>252026.776</v>
      </c>
      <c r="I134" s="43">
        <v>19664.575</v>
      </c>
      <c r="J134" s="43">
        <v>0</v>
      </c>
      <c r="K134" s="43">
        <v>6661.094</v>
      </c>
      <c r="L134" s="44">
        <f aca="true" t="shared" si="23" ref="L134:L155">+K134-M134</f>
        <v>2263.844</v>
      </c>
      <c r="M134" s="43">
        <v>4397.25</v>
      </c>
      <c r="N134" s="45">
        <v>25</v>
      </c>
      <c r="O134" s="45">
        <v>20</v>
      </c>
      <c r="P134" s="46">
        <f aca="true" t="shared" si="24" ref="P134:P155">SUM(N134:O134)</f>
        <v>45</v>
      </c>
      <c r="Q134" s="47">
        <v>21254</v>
      </c>
    </row>
    <row r="135" spans="2:17" ht="15.75">
      <c r="B135" s="55">
        <f aca="true" t="shared" si="25" ref="B135:B155">+B134+1</f>
        <v>104</v>
      </c>
      <c r="C135" s="39" t="s">
        <v>147</v>
      </c>
      <c r="D135" s="40">
        <v>2004.333</v>
      </c>
      <c r="E135" s="85">
        <v>10</v>
      </c>
      <c r="F135" s="42">
        <f t="shared" si="22"/>
        <v>200.4333</v>
      </c>
      <c r="G135" s="43">
        <v>11053.23</v>
      </c>
      <c r="H135" s="43">
        <v>166033.588</v>
      </c>
      <c r="I135" s="43">
        <v>14736.175</v>
      </c>
      <c r="J135" s="43">
        <v>0</v>
      </c>
      <c r="K135" s="43">
        <v>3346.855</v>
      </c>
      <c r="L135" s="44">
        <f t="shared" si="23"/>
        <v>1096.8809999999999</v>
      </c>
      <c r="M135" s="43">
        <v>2249.974</v>
      </c>
      <c r="N135" s="45">
        <v>10</v>
      </c>
      <c r="O135" s="45">
        <v>50</v>
      </c>
      <c r="P135" s="46">
        <f t="shared" si="24"/>
        <v>60</v>
      </c>
      <c r="Q135" s="47">
        <v>14682</v>
      </c>
    </row>
    <row r="136" spans="2:17" ht="15.75">
      <c r="B136" s="55">
        <f t="shared" si="25"/>
        <v>105</v>
      </c>
      <c r="C136" s="39" t="s">
        <v>148</v>
      </c>
      <c r="D136" s="40">
        <v>3125.916</v>
      </c>
      <c r="E136" s="85">
        <v>10</v>
      </c>
      <c r="F136" s="42">
        <f t="shared" si="22"/>
        <v>312.5916</v>
      </c>
      <c r="G136" s="43">
        <v>2998.29</v>
      </c>
      <c r="H136" s="43">
        <v>17020.586</v>
      </c>
      <c r="I136" s="43">
        <v>989.171</v>
      </c>
      <c r="J136" s="43">
        <v>0</v>
      </c>
      <c r="K136" s="43">
        <v>-140.836</v>
      </c>
      <c r="L136" s="44">
        <f t="shared" si="23"/>
        <v>-149.518</v>
      </c>
      <c r="M136" s="43">
        <v>8.682</v>
      </c>
      <c r="N136" s="45">
        <v>0</v>
      </c>
      <c r="O136" s="45">
        <v>0</v>
      </c>
      <c r="P136" s="46">
        <f t="shared" si="24"/>
        <v>0</v>
      </c>
      <c r="Q136" s="47">
        <v>2952</v>
      </c>
    </row>
    <row r="137" spans="2:17" ht="15.75">
      <c r="B137" s="55">
        <f t="shared" si="25"/>
        <v>106</v>
      </c>
      <c r="C137" s="39" t="s">
        <v>149</v>
      </c>
      <c r="D137" s="40">
        <v>2629.334</v>
      </c>
      <c r="E137" s="85">
        <v>10</v>
      </c>
      <c r="F137" s="42">
        <f t="shared" si="22"/>
        <v>262.9334</v>
      </c>
      <c r="G137" s="43">
        <v>6236.134</v>
      </c>
      <c r="H137" s="43">
        <v>114998.037</v>
      </c>
      <c r="I137" s="43">
        <v>9220.989</v>
      </c>
      <c r="J137" s="43">
        <v>0</v>
      </c>
      <c r="K137" s="43">
        <v>2689.381</v>
      </c>
      <c r="L137" s="44">
        <f t="shared" si="23"/>
        <v>928.3889999999999</v>
      </c>
      <c r="M137" s="43">
        <v>1760.992</v>
      </c>
      <c r="N137" s="45">
        <v>15</v>
      </c>
      <c r="O137" s="45">
        <v>40</v>
      </c>
      <c r="P137" s="46">
        <f t="shared" si="24"/>
        <v>55</v>
      </c>
      <c r="Q137" s="47">
        <v>6013</v>
      </c>
    </row>
    <row r="138" spans="2:17" ht="15.75">
      <c r="B138" s="55">
        <f t="shared" si="25"/>
        <v>107</v>
      </c>
      <c r="C138" s="39" t="s">
        <v>150</v>
      </c>
      <c r="D138" s="40">
        <v>5000</v>
      </c>
      <c r="E138" s="85">
        <v>10</v>
      </c>
      <c r="F138" s="42">
        <f t="shared" si="22"/>
        <v>500</v>
      </c>
      <c r="G138" s="43">
        <v>10142.125</v>
      </c>
      <c r="H138" s="43">
        <v>275685.541</v>
      </c>
      <c r="I138" s="43">
        <v>24416.109</v>
      </c>
      <c r="J138" s="43">
        <v>0</v>
      </c>
      <c r="K138" s="43">
        <v>2565.945</v>
      </c>
      <c r="L138" s="44">
        <f t="shared" si="23"/>
        <v>803.2540000000001</v>
      </c>
      <c r="M138" s="43">
        <v>1762.691</v>
      </c>
      <c r="N138" s="45">
        <v>0</v>
      </c>
      <c r="O138" s="45">
        <v>30</v>
      </c>
      <c r="P138" s="46">
        <f t="shared" si="24"/>
        <v>30</v>
      </c>
      <c r="Q138" s="47">
        <v>19486</v>
      </c>
    </row>
    <row r="139" spans="2:17" ht="15.75">
      <c r="B139" s="55">
        <f t="shared" si="25"/>
        <v>108</v>
      </c>
      <c r="C139" s="39" t="s">
        <v>151</v>
      </c>
      <c r="D139" s="40">
        <v>2000.949</v>
      </c>
      <c r="E139" s="85">
        <v>10</v>
      </c>
      <c r="F139" s="42">
        <f t="shared" si="22"/>
        <v>200.0949</v>
      </c>
      <c r="G139" s="43">
        <v>3028.956</v>
      </c>
      <c r="H139" s="43">
        <v>27211.26</v>
      </c>
      <c r="I139" s="43">
        <v>2250.012</v>
      </c>
      <c r="J139" s="43">
        <v>0</v>
      </c>
      <c r="K139" s="43">
        <v>224.865</v>
      </c>
      <c r="L139" s="44">
        <f t="shared" si="23"/>
        <v>23.275000000000006</v>
      </c>
      <c r="M139" s="43">
        <v>201.59</v>
      </c>
      <c r="N139" s="45">
        <v>0</v>
      </c>
      <c r="O139" s="45">
        <v>0</v>
      </c>
      <c r="P139" s="46">
        <f t="shared" si="24"/>
        <v>0</v>
      </c>
      <c r="Q139" s="47">
        <v>54390</v>
      </c>
    </row>
    <row r="140" spans="2:17" ht="15.75">
      <c r="B140" s="55">
        <f t="shared" si="25"/>
        <v>109</v>
      </c>
      <c r="C140" s="39" t="s">
        <v>152</v>
      </c>
      <c r="D140" s="40">
        <v>2902.49</v>
      </c>
      <c r="E140" s="85">
        <v>10</v>
      </c>
      <c r="F140" s="42">
        <f t="shared" si="22"/>
        <v>290.24899999999997</v>
      </c>
      <c r="G140" s="43">
        <v>15201.502</v>
      </c>
      <c r="H140" s="43">
        <v>164855.137</v>
      </c>
      <c r="I140" s="43">
        <v>14598.352</v>
      </c>
      <c r="J140" s="43">
        <v>0</v>
      </c>
      <c r="K140" s="43">
        <v>4768.721</v>
      </c>
      <c r="L140" s="44">
        <f t="shared" si="23"/>
        <v>964.4659999999994</v>
      </c>
      <c r="M140" s="43">
        <v>3804.255</v>
      </c>
      <c r="N140" s="45">
        <v>0</v>
      </c>
      <c r="O140" s="45">
        <v>32.5</v>
      </c>
      <c r="P140" s="46">
        <f t="shared" si="24"/>
        <v>32.5</v>
      </c>
      <c r="Q140" s="47">
        <v>14441</v>
      </c>
    </row>
    <row r="141" spans="2:17" ht="15.75">
      <c r="B141" s="55">
        <f t="shared" si="25"/>
        <v>110</v>
      </c>
      <c r="C141" s="39" t="s">
        <v>153</v>
      </c>
      <c r="D141" s="40">
        <v>2000</v>
      </c>
      <c r="E141" s="85">
        <v>10</v>
      </c>
      <c r="F141" s="42">
        <f t="shared" si="22"/>
        <v>200</v>
      </c>
      <c r="G141" s="43">
        <v>2002.887</v>
      </c>
      <c r="H141" s="43">
        <v>4024.674</v>
      </c>
      <c r="I141" s="43">
        <v>144.555</v>
      </c>
      <c r="J141" s="43">
        <v>0</v>
      </c>
      <c r="K141" s="43">
        <v>-34.399</v>
      </c>
      <c r="L141" s="44">
        <f t="shared" si="23"/>
        <v>-26.045</v>
      </c>
      <c r="M141" s="43">
        <v>-8.354</v>
      </c>
      <c r="N141" s="45">
        <v>0</v>
      </c>
      <c r="O141" s="45">
        <v>0</v>
      </c>
      <c r="P141" s="46">
        <f t="shared" si="24"/>
        <v>0</v>
      </c>
      <c r="Q141" s="47">
        <v>40604</v>
      </c>
    </row>
    <row r="142" spans="2:17" ht="15.75">
      <c r="B142" s="55">
        <f t="shared" si="25"/>
        <v>111</v>
      </c>
      <c r="C142" s="39" t="s">
        <v>154</v>
      </c>
      <c r="D142" s="40">
        <v>3085.721</v>
      </c>
      <c r="E142" s="85">
        <v>10</v>
      </c>
      <c r="F142" s="42">
        <f t="shared" si="22"/>
        <v>308.5721</v>
      </c>
      <c r="G142" s="43">
        <v>3841.4</v>
      </c>
      <c r="H142" s="43">
        <v>26549.48</v>
      </c>
      <c r="I142" s="43">
        <v>2138.048</v>
      </c>
      <c r="J142" s="43">
        <v>0</v>
      </c>
      <c r="K142" s="43">
        <v>623.06</v>
      </c>
      <c r="L142" s="44">
        <f t="shared" si="23"/>
        <v>130.17199999999997</v>
      </c>
      <c r="M142" s="43">
        <v>492.888</v>
      </c>
      <c r="N142" s="45">
        <v>5</v>
      </c>
      <c r="O142" s="45">
        <v>0</v>
      </c>
      <c r="P142" s="46">
        <f t="shared" si="24"/>
        <v>5</v>
      </c>
      <c r="Q142" s="47">
        <v>10004</v>
      </c>
    </row>
    <row r="143" spans="2:17" ht="15.75">
      <c r="B143" s="55">
        <f t="shared" si="25"/>
        <v>112</v>
      </c>
      <c r="C143" s="39" t="s">
        <v>155</v>
      </c>
      <c r="D143" s="40">
        <v>2769.517</v>
      </c>
      <c r="E143" s="85">
        <v>10</v>
      </c>
      <c r="F143" s="42">
        <f t="shared" si="22"/>
        <v>276.95169999999996</v>
      </c>
      <c r="G143" s="43">
        <v>1503.579</v>
      </c>
      <c r="H143" s="43">
        <v>8103.454</v>
      </c>
      <c r="I143" s="43">
        <v>567.503</v>
      </c>
      <c r="J143" s="43">
        <v>0</v>
      </c>
      <c r="K143" s="43">
        <v>-869.496</v>
      </c>
      <c r="L143" s="44">
        <f t="shared" si="23"/>
        <v>-260.71000000000004</v>
      </c>
      <c r="M143" s="43">
        <v>-608.786</v>
      </c>
      <c r="N143" s="45">
        <v>0</v>
      </c>
      <c r="O143" s="45">
        <v>0</v>
      </c>
      <c r="P143" s="46">
        <f t="shared" si="24"/>
        <v>0</v>
      </c>
      <c r="Q143" s="47">
        <v>8258</v>
      </c>
    </row>
    <row r="144" spans="2:17" ht="15.75">
      <c r="B144" s="55">
        <f t="shared" si="25"/>
        <v>113</v>
      </c>
      <c r="C144" s="39" t="s">
        <v>156</v>
      </c>
      <c r="D144" s="40">
        <v>4237.157</v>
      </c>
      <c r="E144" s="85">
        <v>10</v>
      </c>
      <c r="F144" s="42">
        <f t="shared" si="22"/>
        <v>423.7157</v>
      </c>
      <c r="G144" s="43">
        <v>13796.634</v>
      </c>
      <c r="H144" s="43">
        <v>115470.401</v>
      </c>
      <c r="I144" s="43">
        <v>12481.435</v>
      </c>
      <c r="J144" s="43">
        <v>0</v>
      </c>
      <c r="K144" s="43">
        <v>3870.34</v>
      </c>
      <c r="L144" s="44">
        <f t="shared" si="23"/>
        <v>1053.768</v>
      </c>
      <c r="M144" s="43">
        <v>2816.572</v>
      </c>
      <c r="N144" s="45">
        <v>50</v>
      </c>
      <c r="O144" s="45">
        <v>0</v>
      </c>
      <c r="P144" s="46">
        <f t="shared" si="24"/>
        <v>50</v>
      </c>
      <c r="Q144" s="47">
        <v>15826</v>
      </c>
    </row>
    <row r="145" spans="2:17" ht="15.75">
      <c r="B145" s="55">
        <f t="shared" si="25"/>
        <v>114</v>
      </c>
      <c r="C145" s="39" t="s">
        <v>157</v>
      </c>
      <c r="D145" s="40">
        <v>2292.708</v>
      </c>
      <c r="E145" s="85">
        <v>10</v>
      </c>
      <c r="F145" s="42">
        <f t="shared" si="22"/>
        <v>229.2708</v>
      </c>
      <c r="G145" s="43">
        <v>2128.797</v>
      </c>
      <c r="H145" s="43">
        <v>26538.735</v>
      </c>
      <c r="I145" s="43">
        <v>2383.294</v>
      </c>
      <c r="J145" s="43">
        <v>0</v>
      </c>
      <c r="K145" s="43">
        <v>52.795</v>
      </c>
      <c r="L145" s="44">
        <f t="shared" si="23"/>
        <v>-84.552</v>
      </c>
      <c r="M145" s="43">
        <v>137.347</v>
      </c>
      <c r="N145" s="45">
        <v>0</v>
      </c>
      <c r="O145" s="45">
        <v>0</v>
      </c>
      <c r="P145" s="46">
        <f t="shared" si="24"/>
        <v>0</v>
      </c>
      <c r="Q145" s="47">
        <v>7372</v>
      </c>
    </row>
    <row r="146" spans="2:17" ht="15.75">
      <c r="B146" s="55">
        <f t="shared" si="25"/>
        <v>115</v>
      </c>
      <c r="C146" s="39" t="s">
        <v>158</v>
      </c>
      <c r="D146" s="40">
        <v>3779.897</v>
      </c>
      <c r="E146" s="85">
        <v>10</v>
      </c>
      <c r="F146" s="42">
        <f t="shared" si="22"/>
        <v>377.98969999999997</v>
      </c>
      <c r="G146" s="43">
        <v>4763.359</v>
      </c>
      <c r="H146" s="43">
        <v>46438.623</v>
      </c>
      <c r="I146" s="43">
        <v>3394.841</v>
      </c>
      <c r="J146" s="43">
        <v>0</v>
      </c>
      <c r="K146" s="43">
        <v>780.023</v>
      </c>
      <c r="L146" s="44">
        <f t="shared" si="23"/>
        <v>175.77200000000005</v>
      </c>
      <c r="M146" s="43">
        <v>604.251</v>
      </c>
      <c r="N146" s="45">
        <v>0</v>
      </c>
      <c r="O146" s="45">
        <v>10</v>
      </c>
      <c r="P146" s="46">
        <f t="shared" si="24"/>
        <v>10</v>
      </c>
      <c r="Q146" s="47">
        <v>2659</v>
      </c>
    </row>
    <row r="147" spans="2:17" ht="15.75">
      <c r="B147" s="55">
        <f t="shared" si="25"/>
        <v>116</v>
      </c>
      <c r="C147" s="39" t="s">
        <v>159</v>
      </c>
      <c r="D147" s="40">
        <v>3005</v>
      </c>
      <c r="E147" s="85">
        <v>10</v>
      </c>
      <c r="F147" s="42">
        <f t="shared" si="22"/>
        <v>300.5</v>
      </c>
      <c r="G147" s="43">
        <v>10868.112</v>
      </c>
      <c r="H147" s="43">
        <v>148668.395</v>
      </c>
      <c r="I147" s="43">
        <v>9017.754</v>
      </c>
      <c r="J147" s="43">
        <v>0</v>
      </c>
      <c r="K147" s="43">
        <v>3142.798</v>
      </c>
      <c r="L147" s="44">
        <f t="shared" si="23"/>
        <v>1046.9089999999997</v>
      </c>
      <c r="M147" s="43">
        <v>2095.889</v>
      </c>
      <c r="N147" s="45">
        <v>0</v>
      </c>
      <c r="O147" s="45">
        <v>0</v>
      </c>
      <c r="P147" s="46">
        <f t="shared" si="24"/>
        <v>0</v>
      </c>
      <c r="Q147" s="47">
        <v>2358</v>
      </c>
    </row>
    <row r="148" spans="2:17" ht="15.75">
      <c r="B148" s="55">
        <f t="shared" si="25"/>
        <v>117</v>
      </c>
      <c r="C148" s="39" t="s">
        <v>160</v>
      </c>
      <c r="D148" s="40">
        <v>5463.276</v>
      </c>
      <c r="E148" s="85">
        <v>10</v>
      </c>
      <c r="F148" s="42">
        <f t="shared" si="22"/>
        <v>546.3276</v>
      </c>
      <c r="G148" s="43">
        <v>37342.275</v>
      </c>
      <c r="H148" s="43">
        <v>342108.243</v>
      </c>
      <c r="I148" s="43">
        <v>30769.477</v>
      </c>
      <c r="J148" s="43">
        <v>0</v>
      </c>
      <c r="K148" s="43">
        <v>18500.67</v>
      </c>
      <c r="L148" s="44">
        <f t="shared" si="23"/>
        <v>6358.271999999999</v>
      </c>
      <c r="M148" s="43">
        <v>12142.398</v>
      </c>
      <c r="N148" s="45">
        <v>75</v>
      </c>
      <c r="O148" s="45">
        <v>15</v>
      </c>
      <c r="P148" s="46">
        <f t="shared" si="24"/>
        <v>90</v>
      </c>
      <c r="Q148" s="47">
        <v>45606</v>
      </c>
    </row>
    <row r="149" spans="2:17" ht="15.75">
      <c r="B149" s="55">
        <f t="shared" si="25"/>
        <v>118</v>
      </c>
      <c r="C149" s="39" t="s">
        <v>161</v>
      </c>
      <c r="D149" s="40">
        <v>7090.712</v>
      </c>
      <c r="E149" s="85">
        <v>10</v>
      </c>
      <c r="F149" s="42">
        <f t="shared" si="22"/>
        <v>709.0712000000001</v>
      </c>
      <c r="G149" s="43">
        <v>76586.019</v>
      </c>
      <c r="H149" s="43">
        <v>635132.711</v>
      </c>
      <c r="I149" s="43">
        <v>55951.52</v>
      </c>
      <c r="J149" s="43">
        <v>0</v>
      </c>
      <c r="K149" s="43">
        <v>26310.577</v>
      </c>
      <c r="L149" s="44">
        <f t="shared" si="23"/>
        <v>9288.231</v>
      </c>
      <c r="M149" s="43">
        <v>17022.346</v>
      </c>
      <c r="N149" s="45">
        <v>40</v>
      </c>
      <c r="O149" s="45">
        <v>15</v>
      </c>
      <c r="P149" s="46">
        <f t="shared" si="24"/>
        <v>55</v>
      </c>
      <c r="Q149" s="47">
        <v>10321</v>
      </c>
    </row>
    <row r="150" spans="2:17" ht="15.75">
      <c r="B150" s="55">
        <f t="shared" si="25"/>
        <v>119</v>
      </c>
      <c r="C150" s="39" t="s">
        <v>162</v>
      </c>
      <c r="D150" s="40">
        <v>3361.522</v>
      </c>
      <c r="E150" s="85">
        <v>10</v>
      </c>
      <c r="F150" s="42">
        <f t="shared" si="22"/>
        <v>336.1522</v>
      </c>
      <c r="G150" s="43">
        <v>4331.875</v>
      </c>
      <c r="H150" s="43">
        <v>46428.843</v>
      </c>
      <c r="I150" s="43">
        <v>3967.37</v>
      </c>
      <c r="J150" s="43">
        <v>0</v>
      </c>
      <c r="K150" s="43">
        <v>29.992</v>
      </c>
      <c r="L150" s="44">
        <f t="shared" si="23"/>
        <v>-95.945</v>
      </c>
      <c r="M150" s="43">
        <v>125.937</v>
      </c>
      <c r="N150" s="45">
        <v>0</v>
      </c>
      <c r="O150" s="45">
        <v>0</v>
      </c>
      <c r="P150" s="46">
        <f t="shared" si="24"/>
        <v>0</v>
      </c>
      <c r="Q150" s="47">
        <v>4693</v>
      </c>
    </row>
    <row r="151" spans="2:17" ht="15.75">
      <c r="B151" s="55">
        <f t="shared" si="25"/>
        <v>120</v>
      </c>
      <c r="C151" s="39" t="s">
        <v>163</v>
      </c>
      <c r="D151" s="40">
        <v>2734.875</v>
      </c>
      <c r="E151" s="85">
        <v>10</v>
      </c>
      <c r="F151" s="42">
        <f t="shared" si="22"/>
        <v>273.4875</v>
      </c>
      <c r="G151" s="43">
        <v>4075.59</v>
      </c>
      <c r="H151" s="43">
        <v>70289.867</v>
      </c>
      <c r="I151" s="43">
        <v>6653.444</v>
      </c>
      <c r="J151" s="43">
        <v>0</v>
      </c>
      <c r="K151" s="43">
        <v>1279.215</v>
      </c>
      <c r="L151" s="44">
        <f t="shared" si="23"/>
        <v>310.3739999999999</v>
      </c>
      <c r="M151" s="43">
        <v>968.841</v>
      </c>
      <c r="N151" s="45">
        <v>0</v>
      </c>
      <c r="O151" s="45">
        <v>0</v>
      </c>
      <c r="P151" s="46">
        <f t="shared" si="24"/>
        <v>0</v>
      </c>
      <c r="Q151" s="47">
        <v>12462</v>
      </c>
    </row>
    <row r="152" spans="2:17" ht="15.75">
      <c r="B152" s="55">
        <f t="shared" si="25"/>
        <v>121</v>
      </c>
      <c r="C152" s="39" t="s">
        <v>164</v>
      </c>
      <c r="D152" s="40">
        <v>2739.372</v>
      </c>
      <c r="E152" s="85">
        <v>10</v>
      </c>
      <c r="F152" s="42">
        <f t="shared" si="22"/>
        <v>273.93719999999996</v>
      </c>
      <c r="G152" s="43">
        <v>3716.532</v>
      </c>
      <c r="H152" s="43">
        <v>52340.233</v>
      </c>
      <c r="I152" s="43">
        <v>5205.292</v>
      </c>
      <c r="J152" s="43">
        <v>0</v>
      </c>
      <c r="K152" s="43">
        <v>526.797</v>
      </c>
      <c r="L152" s="44">
        <f t="shared" si="23"/>
        <v>167.10900000000004</v>
      </c>
      <c r="M152" s="43">
        <v>359.688</v>
      </c>
      <c r="N152" s="45">
        <v>0</v>
      </c>
      <c r="O152" s="45">
        <v>0</v>
      </c>
      <c r="P152" s="46">
        <f t="shared" si="24"/>
        <v>0</v>
      </c>
      <c r="Q152" s="47">
        <v>6089</v>
      </c>
    </row>
    <row r="153" spans="2:17" ht="15.75">
      <c r="B153" s="55">
        <f t="shared" si="25"/>
        <v>122</v>
      </c>
      <c r="C153" s="39" t="s">
        <v>165</v>
      </c>
      <c r="D153" s="40">
        <v>3847.5</v>
      </c>
      <c r="E153" s="85">
        <v>10</v>
      </c>
      <c r="F153" s="42">
        <f t="shared" si="22"/>
        <v>384.75</v>
      </c>
      <c r="G153" s="43">
        <v>2680.81</v>
      </c>
      <c r="H153" s="43">
        <v>59111.507</v>
      </c>
      <c r="I153" s="43">
        <v>4407.903</v>
      </c>
      <c r="J153" s="43">
        <v>0</v>
      </c>
      <c r="K153" s="43">
        <v>-424.759</v>
      </c>
      <c r="L153" s="44">
        <f t="shared" si="23"/>
        <v>-105.28200000000004</v>
      </c>
      <c r="M153" s="43">
        <v>-319.477</v>
      </c>
      <c r="N153" s="45">
        <v>0</v>
      </c>
      <c r="O153" s="45">
        <v>0</v>
      </c>
      <c r="P153" s="46">
        <f t="shared" si="24"/>
        <v>0</v>
      </c>
      <c r="Q153" s="47">
        <v>4808</v>
      </c>
    </row>
    <row r="154" spans="2:17" ht="15.75">
      <c r="B154" s="55">
        <f t="shared" si="25"/>
        <v>123</v>
      </c>
      <c r="C154" s="39" t="s">
        <v>166</v>
      </c>
      <c r="D154" s="40">
        <v>3116.835</v>
      </c>
      <c r="E154" s="85">
        <v>10</v>
      </c>
      <c r="F154" s="42">
        <f t="shared" si="22"/>
        <v>311.6835</v>
      </c>
      <c r="G154" s="43">
        <v>5146.148</v>
      </c>
      <c r="H154" s="43">
        <v>70729.674</v>
      </c>
      <c r="I154" s="43">
        <v>6290.975</v>
      </c>
      <c r="J154" s="43">
        <v>0</v>
      </c>
      <c r="K154" s="43">
        <v>1448.901</v>
      </c>
      <c r="L154" s="44">
        <f t="shared" si="23"/>
        <v>463.60300000000007</v>
      </c>
      <c r="M154" s="43">
        <v>985.298</v>
      </c>
      <c r="N154" s="45">
        <v>0</v>
      </c>
      <c r="O154" s="45">
        <v>30</v>
      </c>
      <c r="P154" s="46">
        <f t="shared" si="24"/>
        <v>30</v>
      </c>
      <c r="Q154" s="47">
        <v>9033</v>
      </c>
    </row>
    <row r="155" spans="2:17" ht="15.75">
      <c r="B155" s="55">
        <f t="shared" si="25"/>
        <v>124</v>
      </c>
      <c r="C155" s="39" t="s">
        <v>167</v>
      </c>
      <c r="D155" s="40">
        <v>6475</v>
      </c>
      <c r="E155" s="85">
        <v>10</v>
      </c>
      <c r="F155" s="42">
        <f t="shared" si="22"/>
        <v>647.5</v>
      </c>
      <c r="G155" s="43">
        <v>27378.638</v>
      </c>
      <c r="H155" s="43">
        <v>423320.207</v>
      </c>
      <c r="I155" s="43">
        <v>39939.991</v>
      </c>
      <c r="J155" s="43">
        <v>0</v>
      </c>
      <c r="K155" s="43">
        <v>14291.756</v>
      </c>
      <c r="L155" s="44">
        <f t="shared" si="23"/>
        <v>4823.523999999999</v>
      </c>
      <c r="M155" s="43">
        <v>9468.232</v>
      </c>
      <c r="N155" s="45">
        <v>30</v>
      </c>
      <c r="O155" s="45">
        <v>25</v>
      </c>
      <c r="P155" s="46">
        <f t="shared" si="24"/>
        <v>55</v>
      </c>
      <c r="Q155" s="47">
        <v>28028</v>
      </c>
    </row>
    <row r="156" spans="2:17" ht="15.75">
      <c r="B156" s="55">
        <f>COUNT(B134:B155)</f>
        <v>22</v>
      </c>
      <c r="C156" s="56"/>
      <c r="D156" s="56">
        <f>SUBTOTAL(9,D134:D155)</f>
        <v>78150.75600000001</v>
      </c>
      <c r="E156" s="39"/>
      <c r="F156" s="57">
        <f aca="true" t="shared" si="26" ref="F156:M156">SUBTOTAL(9,F134:F155)</f>
        <v>7815.0756</v>
      </c>
      <c r="G156" s="56">
        <f t="shared" si="26"/>
        <v>264970.644</v>
      </c>
      <c r="H156" s="56">
        <f t="shared" si="26"/>
        <v>3093085.972</v>
      </c>
      <c r="I156" s="56">
        <f t="shared" si="26"/>
        <v>269188.7849999999</v>
      </c>
      <c r="J156" s="56">
        <f t="shared" si="26"/>
        <v>0</v>
      </c>
      <c r="K156" s="56">
        <f t="shared" si="26"/>
        <v>89644.29499999998</v>
      </c>
      <c r="L156" s="57">
        <f t="shared" si="26"/>
        <v>29175.790999999997</v>
      </c>
      <c r="M156" s="56">
        <f t="shared" si="26"/>
        <v>60468.504</v>
      </c>
      <c r="N156" s="45"/>
      <c r="O156" s="45"/>
      <c r="P156" s="46"/>
      <c r="Q156" s="47">
        <f>SUM(Q134:Q155)</f>
        <v>341339</v>
      </c>
    </row>
    <row r="157" spans="2:17" ht="15.75">
      <c r="B157" s="59"/>
      <c r="C157" s="60"/>
      <c r="D157" s="61"/>
      <c r="E157" s="62"/>
      <c r="F157" s="63"/>
      <c r="G157" s="71"/>
      <c r="H157" s="71"/>
      <c r="I157" s="72"/>
      <c r="J157" s="71"/>
      <c r="K157" s="72"/>
      <c r="L157" s="77"/>
      <c r="M157" s="72"/>
      <c r="N157" s="75"/>
      <c r="O157" s="75"/>
      <c r="P157" s="76"/>
      <c r="Q157" s="78"/>
    </row>
    <row r="158" spans="2:17" ht="18">
      <c r="B158" s="59"/>
      <c r="C158" s="70" t="s">
        <v>168</v>
      </c>
      <c r="D158" s="61"/>
      <c r="E158" s="62"/>
      <c r="F158" s="63"/>
      <c r="G158" s="71"/>
      <c r="H158" s="71"/>
      <c r="I158" s="72"/>
      <c r="J158" s="71"/>
      <c r="K158" s="72"/>
      <c r="L158" s="77"/>
      <c r="M158" s="72"/>
      <c r="N158" s="75"/>
      <c r="O158" s="75"/>
      <c r="P158" s="76"/>
      <c r="Q158" s="78"/>
    </row>
    <row r="159" spans="2:17" ht="15.75">
      <c r="B159" s="59"/>
      <c r="C159" s="60"/>
      <c r="D159" s="61"/>
      <c r="E159" s="62"/>
      <c r="F159" s="63"/>
      <c r="G159" s="71"/>
      <c r="H159" s="71"/>
      <c r="I159" s="72"/>
      <c r="J159" s="71"/>
      <c r="K159" s="72"/>
      <c r="L159" s="77"/>
      <c r="M159" s="72"/>
      <c r="N159" s="75"/>
      <c r="O159" s="75"/>
      <c r="P159" s="76"/>
      <c r="Q159" s="78"/>
    </row>
    <row r="160" spans="2:17" ht="15.75">
      <c r="B160" s="55">
        <f>+B155+1</f>
        <v>125</v>
      </c>
      <c r="C160" s="39" t="s">
        <v>169</v>
      </c>
      <c r="D160" s="40">
        <v>1022.351</v>
      </c>
      <c r="E160" s="85">
        <v>10</v>
      </c>
      <c r="F160" s="42">
        <f aca="true" t="shared" si="27" ref="F160:F197">+D160/E160</f>
        <v>102.2351</v>
      </c>
      <c r="G160" s="43">
        <v>3787.873</v>
      </c>
      <c r="H160" s="43">
        <v>11139.099</v>
      </c>
      <c r="I160" s="43">
        <v>6915.585</v>
      </c>
      <c r="J160" s="43">
        <v>0.882</v>
      </c>
      <c r="K160" s="43">
        <v>1684.747</v>
      </c>
      <c r="L160" s="44">
        <f aca="true" t="shared" si="28" ref="L160:L197">+K160-M160</f>
        <v>108.2460000000001</v>
      </c>
      <c r="M160" s="43">
        <v>1576.501</v>
      </c>
      <c r="N160" s="45">
        <v>28</v>
      </c>
      <c r="O160" s="45">
        <v>12.5</v>
      </c>
      <c r="P160" s="46">
        <f aca="true" t="shared" si="29" ref="P160:P197">SUM(N160:O160)</f>
        <v>40.5</v>
      </c>
      <c r="Q160" s="47">
        <v>5321</v>
      </c>
    </row>
    <row r="161" spans="2:17" ht="15.75">
      <c r="B161" s="55">
        <f aca="true" t="shared" si="30" ref="B161:B197">+B160+1</f>
        <v>126</v>
      </c>
      <c r="C161" s="39" t="s">
        <v>170</v>
      </c>
      <c r="D161" s="40">
        <v>325</v>
      </c>
      <c r="E161" s="85">
        <v>10</v>
      </c>
      <c r="F161" s="42">
        <f t="shared" si="27"/>
        <v>32.5</v>
      </c>
      <c r="G161" s="43">
        <v>133.249</v>
      </c>
      <c r="H161" s="43">
        <v>1667.052</v>
      </c>
      <c r="I161" s="43">
        <v>42.424</v>
      </c>
      <c r="J161" s="43">
        <v>0</v>
      </c>
      <c r="K161" s="43">
        <v>40.834</v>
      </c>
      <c r="L161" s="44">
        <f t="shared" si="28"/>
        <v>0.392000000000003</v>
      </c>
      <c r="M161" s="43">
        <v>40.442</v>
      </c>
      <c r="N161" s="45">
        <v>5</v>
      </c>
      <c r="O161" s="45">
        <v>0</v>
      </c>
      <c r="P161" s="46">
        <f t="shared" si="29"/>
        <v>5</v>
      </c>
      <c r="Q161" s="47">
        <v>550</v>
      </c>
    </row>
    <row r="162" spans="2:17" ht="15.75">
      <c r="B162" s="55">
        <f t="shared" si="30"/>
        <v>127</v>
      </c>
      <c r="C162" s="39" t="s">
        <v>171</v>
      </c>
      <c r="D162" s="40">
        <v>80</v>
      </c>
      <c r="E162" s="85">
        <v>10</v>
      </c>
      <c r="F162" s="42">
        <f t="shared" si="27"/>
        <v>8</v>
      </c>
      <c r="G162" s="43">
        <v>96.1086</v>
      </c>
      <c r="H162" s="43">
        <v>188.635</v>
      </c>
      <c r="I162" s="43">
        <v>38.4264</v>
      </c>
      <c r="J162" s="43">
        <v>0</v>
      </c>
      <c r="K162" s="43">
        <v>11.433</v>
      </c>
      <c r="L162" s="44">
        <f t="shared" si="28"/>
        <v>0.16300000000000026</v>
      </c>
      <c r="M162" s="43">
        <v>11.27</v>
      </c>
      <c r="N162" s="45">
        <v>0</v>
      </c>
      <c r="O162" s="45">
        <v>0</v>
      </c>
      <c r="P162" s="46">
        <f t="shared" si="29"/>
        <v>0</v>
      </c>
      <c r="Q162" s="47">
        <v>19</v>
      </c>
    </row>
    <row r="163" spans="2:17" ht="15.75">
      <c r="B163" s="55">
        <f t="shared" si="30"/>
        <v>128</v>
      </c>
      <c r="C163" s="39" t="s">
        <v>172</v>
      </c>
      <c r="D163" s="40">
        <v>120.577</v>
      </c>
      <c r="E163" s="85">
        <v>10</v>
      </c>
      <c r="F163" s="42">
        <f t="shared" si="27"/>
        <v>12.0577</v>
      </c>
      <c r="G163" s="43">
        <v>237.5687</v>
      </c>
      <c r="H163" s="43">
        <v>882.7963</v>
      </c>
      <c r="I163" s="43">
        <v>543.0251</v>
      </c>
      <c r="J163" s="43">
        <v>0.2173</v>
      </c>
      <c r="K163" s="43">
        <v>84.512</v>
      </c>
      <c r="L163" s="44">
        <f t="shared" si="28"/>
        <v>27.421999999999997</v>
      </c>
      <c r="M163" s="43">
        <v>57.09</v>
      </c>
      <c r="N163" s="45">
        <v>0</v>
      </c>
      <c r="O163" s="45">
        <v>30</v>
      </c>
      <c r="P163" s="46">
        <f t="shared" si="29"/>
        <v>30</v>
      </c>
      <c r="Q163" s="47">
        <v>1688</v>
      </c>
    </row>
    <row r="164" spans="2:17" ht="15.75">
      <c r="B164" s="55">
        <f t="shared" si="30"/>
        <v>129</v>
      </c>
      <c r="C164" s="39" t="s">
        <v>173</v>
      </c>
      <c r="D164" s="40">
        <v>416.837</v>
      </c>
      <c r="E164" s="85">
        <v>10</v>
      </c>
      <c r="F164" s="42">
        <f t="shared" si="27"/>
        <v>41.6837</v>
      </c>
      <c r="G164" s="43">
        <v>513.716</v>
      </c>
      <c r="H164" s="43">
        <v>639.429</v>
      </c>
      <c r="I164" s="43">
        <v>6.701</v>
      </c>
      <c r="J164" s="43">
        <v>0.059</v>
      </c>
      <c r="K164" s="43">
        <v>-34.868</v>
      </c>
      <c r="L164" s="44">
        <f t="shared" si="28"/>
        <v>0.021999999999998465</v>
      </c>
      <c r="M164" s="43">
        <v>-34.89</v>
      </c>
      <c r="N164" s="45">
        <v>0</v>
      </c>
      <c r="O164" s="45">
        <v>0</v>
      </c>
      <c r="P164" s="46">
        <f t="shared" si="29"/>
        <v>0</v>
      </c>
      <c r="Q164" s="47">
        <v>3419</v>
      </c>
    </row>
    <row r="165" spans="2:17" ht="15.75">
      <c r="B165" s="55">
        <f t="shared" si="30"/>
        <v>130</v>
      </c>
      <c r="C165" s="39" t="s">
        <v>174</v>
      </c>
      <c r="D165" s="40"/>
      <c r="E165" s="85">
        <v>10</v>
      </c>
      <c r="F165" s="42">
        <f t="shared" si="27"/>
        <v>0</v>
      </c>
      <c r="G165" s="43"/>
      <c r="H165" s="43"/>
      <c r="I165" s="43"/>
      <c r="J165" s="43"/>
      <c r="K165" s="43"/>
      <c r="L165" s="44">
        <f t="shared" si="28"/>
        <v>0</v>
      </c>
      <c r="M165" s="43"/>
      <c r="N165" s="45"/>
      <c r="O165" s="45"/>
      <c r="P165" s="46">
        <f t="shared" si="29"/>
        <v>0</v>
      </c>
      <c r="Q165" s="47"/>
    </row>
    <row r="166" spans="2:17" ht="15.75">
      <c r="B166" s="55">
        <f t="shared" si="30"/>
        <v>131</v>
      </c>
      <c r="C166" s="39" t="s">
        <v>175</v>
      </c>
      <c r="D166" s="40">
        <v>139.834</v>
      </c>
      <c r="E166" s="85">
        <v>10</v>
      </c>
      <c r="F166" s="42">
        <f t="shared" si="27"/>
        <v>13.9834</v>
      </c>
      <c r="G166" s="43">
        <v>1458.306</v>
      </c>
      <c r="H166" s="43">
        <v>1585.05</v>
      </c>
      <c r="I166" s="43">
        <v>811.085</v>
      </c>
      <c r="J166" s="43">
        <v>40.691</v>
      </c>
      <c r="K166" s="43">
        <v>730.31</v>
      </c>
      <c r="L166" s="44">
        <f t="shared" si="28"/>
        <v>-19.780000000000086</v>
      </c>
      <c r="M166" s="43">
        <v>750.09</v>
      </c>
      <c r="N166" s="45">
        <v>50</v>
      </c>
      <c r="O166" s="45">
        <v>0</v>
      </c>
      <c r="P166" s="46">
        <f t="shared" si="29"/>
        <v>50</v>
      </c>
      <c r="Q166" s="47">
        <v>405</v>
      </c>
    </row>
    <row r="167" spans="2:17" ht="15.75">
      <c r="B167" s="55">
        <f t="shared" si="30"/>
        <v>132</v>
      </c>
      <c r="C167" s="39" t="s">
        <v>176</v>
      </c>
      <c r="D167" s="40">
        <v>203.219</v>
      </c>
      <c r="E167" s="85">
        <v>10</v>
      </c>
      <c r="F167" s="42">
        <f t="shared" si="27"/>
        <v>20.3219</v>
      </c>
      <c r="G167" s="43">
        <v>374.831</v>
      </c>
      <c r="H167" s="43">
        <v>695.4258</v>
      </c>
      <c r="I167" s="43">
        <v>282.58</v>
      </c>
      <c r="J167" s="43">
        <v>0</v>
      </c>
      <c r="K167" s="43">
        <v>105.099</v>
      </c>
      <c r="L167" s="44">
        <f t="shared" si="28"/>
        <v>9.298000000000002</v>
      </c>
      <c r="M167" s="43">
        <v>95.801</v>
      </c>
      <c r="N167" s="45">
        <v>10</v>
      </c>
      <c r="O167" s="45">
        <v>25</v>
      </c>
      <c r="P167" s="46">
        <f t="shared" si="29"/>
        <v>35</v>
      </c>
      <c r="Q167" s="47">
        <v>993</v>
      </c>
    </row>
    <row r="168" spans="2:17" ht="15.75">
      <c r="B168" s="55">
        <f t="shared" si="30"/>
        <v>133</v>
      </c>
      <c r="C168" s="39" t="s">
        <v>177</v>
      </c>
      <c r="D168" s="40">
        <v>88</v>
      </c>
      <c r="E168" s="85">
        <v>10</v>
      </c>
      <c r="F168" s="42">
        <f t="shared" si="27"/>
        <v>8.8</v>
      </c>
      <c r="G168" s="43">
        <v>123.3404</v>
      </c>
      <c r="H168" s="43">
        <v>278.8284</v>
      </c>
      <c r="I168" s="43">
        <v>151.2705</v>
      </c>
      <c r="J168" s="43">
        <v>0</v>
      </c>
      <c r="K168" s="43">
        <v>9.84</v>
      </c>
      <c r="L168" s="44">
        <f t="shared" si="28"/>
        <v>1.2569999999999997</v>
      </c>
      <c r="M168" s="43">
        <v>8.583</v>
      </c>
      <c r="N168" s="45">
        <v>0</v>
      </c>
      <c r="O168" s="45">
        <v>10</v>
      </c>
      <c r="P168" s="46">
        <f t="shared" si="29"/>
        <v>10</v>
      </c>
      <c r="Q168" s="47">
        <v>193</v>
      </c>
    </row>
    <row r="169" spans="2:17" ht="15.75">
      <c r="B169" s="55">
        <f t="shared" si="30"/>
        <v>134</v>
      </c>
      <c r="C169" s="39" t="s">
        <v>178</v>
      </c>
      <c r="D169" s="40">
        <v>50</v>
      </c>
      <c r="E169" s="85">
        <v>10</v>
      </c>
      <c r="F169" s="42">
        <f t="shared" si="27"/>
        <v>5</v>
      </c>
      <c r="G169" s="43">
        <v>47.5183</v>
      </c>
      <c r="H169" s="43">
        <v>80.9473</v>
      </c>
      <c r="I169" s="43">
        <v>5.29</v>
      </c>
      <c r="J169" s="43">
        <v>0</v>
      </c>
      <c r="K169" s="43">
        <v>0.0741</v>
      </c>
      <c r="L169" s="44">
        <f t="shared" si="28"/>
        <v>0.0050000000000000044</v>
      </c>
      <c r="M169" s="43">
        <v>0.0691</v>
      </c>
      <c r="N169" s="45">
        <v>0</v>
      </c>
      <c r="O169" s="45">
        <v>0</v>
      </c>
      <c r="P169" s="46">
        <f t="shared" si="29"/>
        <v>0</v>
      </c>
      <c r="Q169" s="47">
        <v>163</v>
      </c>
    </row>
    <row r="170" spans="2:17" ht="15.75">
      <c r="B170" s="55">
        <f t="shared" si="30"/>
        <v>135</v>
      </c>
      <c r="C170" s="39" t="s">
        <v>179</v>
      </c>
      <c r="D170" s="40"/>
      <c r="E170" s="85">
        <v>10</v>
      </c>
      <c r="F170" s="42">
        <f t="shared" si="27"/>
        <v>0</v>
      </c>
      <c r="G170" s="43"/>
      <c r="H170" s="43"/>
      <c r="I170" s="43"/>
      <c r="J170" s="43"/>
      <c r="K170" s="43"/>
      <c r="L170" s="44">
        <f t="shared" si="28"/>
        <v>0</v>
      </c>
      <c r="M170" s="43"/>
      <c r="N170" s="45"/>
      <c r="O170" s="45"/>
      <c r="P170" s="46">
        <f t="shared" si="29"/>
        <v>0</v>
      </c>
      <c r="Q170" s="47"/>
    </row>
    <row r="171" spans="2:17" ht="15.75">
      <c r="B171" s="55">
        <f t="shared" si="30"/>
        <v>136</v>
      </c>
      <c r="C171" s="39" t="s">
        <v>180</v>
      </c>
      <c r="D171" s="40">
        <v>500</v>
      </c>
      <c r="E171" s="85">
        <v>10</v>
      </c>
      <c r="F171" s="42">
        <f t="shared" si="27"/>
        <v>50</v>
      </c>
      <c r="G171" s="43">
        <v>1790.86</v>
      </c>
      <c r="H171" s="43">
        <v>10627.996</v>
      </c>
      <c r="I171" s="43">
        <v>6231.82</v>
      </c>
      <c r="J171" s="43">
        <v>0</v>
      </c>
      <c r="K171" s="43">
        <v>857.573</v>
      </c>
      <c r="L171" s="44">
        <f t="shared" si="28"/>
        <v>95.59500000000003</v>
      </c>
      <c r="M171" s="43">
        <v>761.978</v>
      </c>
      <c r="N171" s="45">
        <v>30</v>
      </c>
      <c r="O171" s="45">
        <v>100</v>
      </c>
      <c r="P171" s="46">
        <f t="shared" si="29"/>
        <v>130</v>
      </c>
      <c r="Q171" s="47">
        <v>1219</v>
      </c>
    </row>
    <row r="172" spans="2:17" ht="15.75">
      <c r="B172" s="55">
        <f t="shared" si="30"/>
        <v>137</v>
      </c>
      <c r="C172" s="39" t="s">
        <v>181</v>
      </c>
      <c r="D172" s="40">
        <v>300</v>
      </c>
      <c r="E172" s="85">
        <v>10</v>
      </c>
      <c r="F172" s="42">
        <f t="shared" si="27"/>
        <v>30</v>
      </c>
      <c r="G172" s="43">
        <v>730.248</v>
      </c>
      <c r="H172" s="43">
        <v>7700.228</v>
      </c>
      <c r="I172" s="43">
        <v>72.761</v>
      </c>
      <c r="J172" s="43">
        <v>0</v>
      </c>
      <c r="K172" s="43">
        <v>337.769</v>
      </c>
      <c r="L172" s="44">
        <f t="shared" si="28"/>
        <v>101.80000000000001</v>
      </c>
      <c r="M172" s="43">
        <v>235.969</v>
      </c>
      <c r="N172" s="45">
        <v>20</v>
      </c>
      <c r="O172" s="45">
        <v>66.66</v>
      </c>
      <c r="P172" s="46">
        <f t="shared" si="29"/>
        <v>86.66</v>
      </c>
      <c r="Q172" s="47">
        <v>661</v>
      </c>
    </row>
    <row r="173" spans="2:17" ht="15.75">
      <c r="B173" s="55">
        <f t="shared" si="30"/>
        <v>138</v>
      </c>
      <c r="C173" s="39" t="s">
        <v>182</v>
      </c>
      <c r="D173" s="40">
        <v>150.305</v>
      </c>
      <c r="E173" s="85">
        <v>10</v>
      </c>
      <c r="F173" s="42">
        <f t="shared" si="27"/>
        <v>15.0305</v>
      </c>
      <c r="G173" s="43">
        <v>332.8517</v>
      </c>
      <c r="H173" s="43">
        <v>611.1014</v>
      </c>
      <c r="I173" s="43">
        <v>302.3199</v>
      </c>
      <c r="J173" s="43">
        <v>0</v>
      </c>
      <c r="K173" s="43">
        <v>72.226</v>
      </c>
      <c r="L173" s="44">
        <f t="shared" si="28"/>
        <v>11.778999999999996</v>
      </c>
      <c r="M173" s="43">
        <v>60.447</v>
      </c>
      <c r="N173" s="45">
        <v>20</v>
      </c>
      <c r="O173" s="45">
        <v>15</v>
      </c>
      <c r="P173" s="46">
        <f t="shared" si="29"/>
        <v>35</v>
      </c>
      <c r="Q173" s="47">
        <v>330</v>
      </c>
    </row>
    <row r="174" spans="2:17" ht="15.75">
      <c r="B174" s="55">
        <f t="shared" si="30"/>
        <v>139</v>
      </c>
      <c r="C174" s="39" t="s">
        <v>183</v>
      </c>
      <c r="D174" s="40">
        <v>219.7</v>
      </c>
      <c r="E174" s="85">
        <v>5</v>
      </c>
      <c r="F174" s="42">
        <f t="shared" si="27"/>
        <v>43.94</v>
      </c>
      <c r="G174" s="43">
        <v>960.102</v>
      </c>
      <c r="H174" s="43">
        <v>1523.545</v>
      </c>
      <c r="I174" s="43">
        <v>875.997</v>
      </c>
      <c r="J174" s="43">
        <v>0</v>
      </c>
      <c r="K174" s="43">
        <v>605.833</v>
      </c>
      <c r="L174" s="44">
        <f t="shared" si="28"/>
        <v>4.88799999999992</v>
      </c>
      <c r="M174" s="43">
        <v>600.945</v>
      </c>
      <c r="N174" s="45">
        <v>65</v>
      </c>
      <c r="O174" s="45">
        <v>35</v>
      </c>
      <c r="P174" s="46">
        <f t="shared" si="29"/>
        <v>100</v>
      </c>
      <c r="Q174" s="47">
        <v>1473</v>
      </c>
    </row>
    <row r="175" spans="2:17" ht="15.75">
      <c r="B175" s="55">
        <f t="shared" si="30"/>
        <v>140</v>
      </c>
      <c r="C175" s="39" t="s">
        <v>184</v>
      </c>
      <c r="D175" s="40">
        <v>199.563</v>
      </c>
      <c r="E175" s="85">
        <v>10</v>
      </c>
      <c r="F175" s="42">
        <f t="shared" si="27"/>
        <v>19.9563</v>
      </c>
      <c r="G175" s="43">
        <v>8509.721</v>
      </c>
      <c r="H175" s="43">
        <v>10399.049</v>
      </c>
      <c r="I175" s="43">
        <v>7757.419</v>
      </c>
      <c r="J175" s="43">
        <v>107.241</v>
      </c>
      <c r="K175" s="43">
        <v>7357.109</v>
      </c>
      <c r="L175" s="44">
        <f t="shared" si="28"/>
        <v>14.739000000000487</v>
      </c>
      <c r="M175" s="43">
        <v>7342.37</v>
      </c>
      <c r="N175" s="45">
        <v>40</v>
      </c>
      <c r="O175" s="45">
        <v>60</v>
      </c>
      <c r="P175" s="46">
        <f t="shared" si="29"/>
        <v>100</v>
      </c>
      <c r="Q175" s="47">
        <v>1147</v>
      </c>
    </row>
    <row r="176" spans="2:17" ht="15.75">
      <c r="B176" s="55">
        <f t="shared" si="30"/>
        <v>141</v>
      </c>
      <c r="C176" s="39" t="s">
        <v>185</v>
      </c>
      <c r="D176" s="40">
        <v>10</v>
      </c>
      <c r="E176" s="85">
        <v>100</v>
      </c>
      <c r="F176" s="42">
        <f t="shared" si="27"/>
        <v>0.1</v>
      </c>
      <c r="G176" s="43">
        <v>13.1621</v>
      </c>
      <c r="H176" s="43">
        <v>13.7882</v>
      </c>
      <c r="I176" s="43">
        <v>0.6239</v>
      </c>
      <c r="J176" s="43">
        <v>0</v>
      </c>
      <c r="K176" s="43">
        <v>-0.836</v>
      </c>
      <c r="L176" s="44">
        <f t="shared" si="28"/>
        <v>0.0030000000000000027</v>
      </c>
      <c r="M176" s="43">
        <v>-0.839</v>
      </c>
      <c r="N176" s="45">
        <v>0</v>
      </c>
      <c r="O176" s="45">
        <v>0</v>
      </c>
      <c r="P176" s="46">
        <f t="shared" si="29"/>
        <v>0</v>
      </c>
      <c r="Q176" s="47">
        <v>25</v>
      </c>
    </row>
    <row r="177" spans="2:17" ht="15.75">
      <c r="B177" s="55">
        <f t="shared" si="30"/>
        <v>142</v>
      </c>
      <c r="C177" s="39" t="s">
        <v>186</v>
      </c>
      <c r="D177" s="40">
        <v>200</v>
      </c>
      <c r="E177" s="85">
        <v>10</v>
      </c>
      <c r="F177" s="42">
        <f t="shared" si="27"/>
        <v>20</v>
      </c>
      <c r="G177" s="43">
        <v>139.4706</v>
      </c>
      <c r="H177" s="43">
        <v>273.8199</v>
      </c>
      <c r="I177" s="43">
        <v>22.8611</v>
      </c>
      <c r="J177" s="43">
        <v>0</v>
      </c>
      <c r="K177" s="43">
        <v>16.851</v>
      </c>
      <c r="L177" s="44">
        <f t="shared" si="28"/>
        <v>0.8819999999999997</v>
      </c>
      <c r="M177" s="43">
        <v>15.969</v>
      </c>
      <c r="N177" s="45">
        <v>0</v>
      </c>
      <c r="O177" s="45">
        <v>0</v>
      </c>
      <c r="P177" s="46">
        <f t="shared" si="29"/>
        <v>0</v>
      </c>
      <c r="Q177" s="47">
        <v>690</v>
      </c>
    </row>
    <row r="178" spans="2:17" ht="15.75">
      <c r="B178" s="55">
        <f t="shared" si="30"/>
        <v>143</v>
      </c>
      <c r="C178" s="39" t="s">
        <v>187</v>
      </c>
      <c r="D178" s="40">
        <v>158.845</v>
      </c>
      <c r="E178" s="85">
        <v>10</v>
      </c>
      <c r="F178" s="42">
        <f t="shared" si="27"/>
        <v>15.8845</v>
      </c>
      <c r="G178" s="43">
        <v>671.498</v>
      </c>
      <c r="H178" s="43">
        <v>1191.475</v>
      </c>
      <c r="I178" s="43">
        <v>567.527</v>
      </c>
      <c r="J178" s="43">
        <v>0</v>
      </c>
      <c r="K178" s="43">
        <v>358.706</v>
      </c>
      <c r="L178" s="44">
        <f t="shared" si="28"/>
        <v>57.98700000000002</v>
      </c>
      <c r="M178" s="43">
        <v>300.719</v>
      </c>
      <c r="N178" s="45">
        <v>70</v>
      </c>
      <c r="O178" s="45">
        <v>30</v>
      </c>
      <c r="P178" s="46">
        <f t="shared" si="29"/>
        <v>100</v>
      </c>
      <c r="Q178" s="47">
        <v>472</v>
      </c>
    </row>
    <row r="179" spans="2:17" ht="15.75">
      <c r="B179" s="55">
        <f t="shared" si="30"/>
        <v>144</v>
      </c>
      <c r="C179" s="39" t="s">
        <v>188</v>
      </c>
      <c r="D179" s="40">
        <v>439.432</v>
      </c>
      <c r="E179" s="85">
        <v>5</v>
      </c>
      <c r="F179" s="42">
        <f t="shared" si="27"/>
        <v>87.88640000000001</v>
      </c>
      <c r="G179" s="43">
        <v>2034.251</v>
      </c>
      <c r="H179" s="43">
        <v>4376.785</v>
      </c>
      <c r="I179" s="43">
        <v>2332.657</v>
      </c>
      <c r="J179" s="43">
        <v>0</v>
      </c>
      <c r="K179" s="43">
        <v>936.793</v>
      </c>
      <c r="L179" s="44">
        <f t="shared" si="28"/>
        <v>95.06000000000006</v>
      </c>
      <c r="M179" s="43">
        <v>841.733</v>
      </c>
      <c r="N179" s="45">
        <v>40</v>
      </c>
      <c r="O179" s="45">
        <v>25</v>
      </c>
      <c r="P179" s="46">
        <f t="shared" si="29"/>
        <v>65</v>
      </c>
      <c r="Q179" s="47">
        <v>1317</v>
      </c>
    </row>
    <row r="180" spans="2:17" ht="15.75">
      <c r="B180" s="55">
        <f t="shared" si="30"/>
        <v>145</v>
      </c>
      <c r="C180" s="39" t="s">
        <v>189</v>
      </c>
      <c r="D180" s="40">
        <v>627.12</v>
      </c>
      <c r="E180" s="85">
        <v>10</v>
      </c>
      <c r="F180" s="42">
        <f t="shared" si="27"/>
        <v>62.712</v>
      </c>
      <c r="G180" s="43">
        <v>356.772</v>
      </c>
      <c r="H180" s="43">
        <v>4041.72</v>
      </c>
      <c r="I180" s="43">
        <v>58.91</v>
      </c>
      <c r="J180" s="43">
        <v>0</v>
      </c>
      <c r="K180" s="43">
        <v>94.798</v>
      </c>
      <c r="L180" s="44">
        <f t="shared" si="28"/>
        <v>12.143</v>
      </c>
      <c r="M180" s="43">
        <v>82.655</v>
      </c>
      <c r="N180" s="45">
        <v>5</v>
      </c>
      <c r="O180" s="45">
        <v>0</v>
      </c>
      <c r="P180" s="46">
        <f t="shared" si="29"/>
        <v>5</v>
      </c>
      <c r="Q180" s="47">
        <v>2308</v>
      </c>
    </row>
    <row r="181" spans="2:17" ht="15.75">
      <c r="B181" s="55">
        <f t="shared" si="30"/>
        <v>146</v>
      </c>
      <c r="C181" s="39" t="s">
        <v>190</v>
      </c>
      <c r="D181" s="40">
        <v>200</v>
      </c>
      <c r="E181" s="85">
        <v>10</v>
      </c>
      <c r="F181" s="42">
        <f t="shared" si="27"/>
        <v>20</v>
      </c>
      <c r="G181" s="43">
        <v>226.101</v>
      </c>
      <c r="H181" s="43">
        <v>606.359</v>
      </c>
      <c r="I181" s="43">
        <v>260.999</v>
      </c>
      <c r="J181" s="43">
        <v>0</v>
      </c>
      <c r="K181" s="43">
        <v>36.917</v>
      </c>
      <c r="L181" s="44">
        <f t="shared" si="28"/>
        <v>8.774000000000001</v>
      </c>
      <c r="M181" s="43">
        <v>28.143</v>
      </c>
      <c r="N181" s="45">
        <v>10</v>
      </c>
      <c r="O181" s="45">
        <v>0</v>
      </c>
      <c r="P181" s="46">
        <f t="shared" si="29"/>
        <v>10</v>
      </c>
      <c r="Q181" s="47">
        <v>6665</v>
      </c>
    </row>
    <row r="182" spans="2:17" ht="15.75">
      <c r="B182" s="55">
        <f t="shared" si="30"/>
        <v>147</v>
      </c>
      <c r="C182" s="39" t="s">
        <v>191</v>
      </c>
      <c r="D182" s="40">
        <v>120</v>
      </c>
      <c r="E182" s="85">
        <v>10</v>
      </c>
      <c r="F182" s="42">
        <f t="shared" si="27"/>
        <v>12</v>
      </c>
      <c r="G182" s="43">
        <v>140.0972</v>
      </c>
      <c r="H182" s="43">
        <v>237.2585</v>
      </c>
      <c r="I182" s="43">
        <v>43.4693</v>
      </c>
      <c r="J182" s="43">
        <v>0</v>
      </c>
      <c r="K182" s="43">
        <v>9.887</v>
      </c>
      <c r="L182" s="44">
        <f t="shared" si="28"/>
        <v>0.3680000000000003</v>
      </c>
      <c r="M182" s="43">
        <v>9.519</v>
      </c>
      <c r="N182" s="45">
        <v>5</v>
      </c>
      <c r="O182" s="45">
        <v>0</v>
      </c>
      <c r="P182" s="46">
        <f t="shared" si="29"/>
        <v>5</v>
      </c>
      <c r="Q182" s="47">
        <v>1147</v>
      </c>
    </row>
    <row r="183" spans="2:17" ht="15.75">
      <c r="B183" s="55">
        <f t="shared" si="30"/>
        <v>148</v>
      </c>
      <c r="C183" s="39" t="s">
        <v>192</v>
      </c>
      <c r="D183" s="40"/>
      <c r="E183" s="85">
        <v>10</v>
      </c>
      <c r="F183" s="42">
        <f t="shared" si="27"/>
        <v>0</v>
      </c>
      <c r="G183" s="43"/>
      <c r="H183" s="43"/>
      <c r="I183" s="43"/>
      <c r="J183" s="43"/>
      <c r="K183" s="43"/>
      <c r="L183" s="44">
        <f t="shared" si="28"/>
        <v>0</v>
      </c>
      <c r="M183" s="43"/>
      <c r="N183" s="45"/>
      <c r="O183" s="45"/>
      <c r="P183" s="46">
        <f t="shared" si="29"/>
        <v>0</v>
      </c>
      <c r="Q183" s="47"/>
    </row>
    <row r="184" spans="2:17" ht="15.75">
      <c r="B184" s="55">
        <f t="shared" si="30"/>
        <v>149</v>
      </c>
      <c r="C184" s="39" t="s">
        <v>193</v>
      </c>
      <c r="D184" s="40"/>
      <c r="E184" s="85">
        <v>10</v>
      </c>
      <c r="F184" s="42">
        <f t="shared" si="27"/>
        <v>0</v>
      </c>
      <c r="G184" s="43"/>
      <c r="H184" s="43"/>
      <c r="I184" s="43"/>
      <c r="J184" s="43"/>
      <c r="K184" s="43"/>
      <c r="L184" s="44">
        <f t="shared" si="28"/>
        <v>0</v>
      </c>
      <c r="M184" s="43"/>
      <c r="N184" s="45"/>
      <c r="O184" s="45"/>
      <c r="P184" s="46">
        <f t="shared" si="29"/>
        <v>0</v>
      </c>
      <c r="Q184" s="47"/>
    </row>
    <row r="185" spans="2:17" ht="15.75">
      <c r="B185" s="55">
        <f t="shared" si="30"/>
        <v>150</v>
      </c>
      <c r="C185" s="39" t="s">
        <v>194</v>
      </c>
      <c r="D185" s="40">
        <v>450</v>
      </c>
      <c r="E185" s="85">
        <v>10</v>
      </c>
      <c r="F185" s="42">
        <f t="shared" si="27"/>
        <v>45</v>
      </c>
      <c r="G185" s="43">
        <v>2730.3739</v>
      </c>
      <c r="H185" s="43">
        <v>6464.2888</v>
      </c>
      <c r="I185" s="43">
        <v>2225.0058</v>
      </c>
      <c r="J185" s="43">
        <v>0</v>
      </c>
      <c r="K185" s="43">
        <v>783.044</v>
      </c>
      <c r="L185" s="44">
        <f t="shared" si="28"/>
        <v>111.19999999999993</v>
      </c>
      <c r="M185" s="43">
        <v>671.844</v>
      </c>
      <c r="N185" s="45">
        <v>20</v>
      </c>
      <c r="O185" s="45">
        <v>20</v>
      </c>
      <c r="P185" s="46">
        <f t="shared" si="29"/>
        <v>40</v>
      </c>
      <c r="Q185" s="47">
        <v>731</v>
      </c>
    </row>
    <row r="186" spans="2:17" ht="15.75">
      <c r="B186" s="55">
        <f t="shared" si="30"/>
        <v>151</v>
      </c>
      <c r="C186" s="39" t="s">
        <v>195</v>
      </c>
      <c r="D186" s="40">
        <v>80</v>
      </c>
      <c r="E186" s="85">
        <v>10</v>
      </c>
      <c r="F186" s="42">
        <f t="shared" si="27"/>
        <v>8</v>
      </c>
      <c r="G186" s="43">
        <v>73.4071</v>
      </c>
      <c r="H186" s="43">
        <v>101.1474</v>
      </c>
      <c r="I186" s="43">
        <v>5.097</v>
      </c>
      <c r="J186" s="43">
        <v>0</v>
      </c>
      <c r="K186" s="43">
        <v>-0.4634</v>
      </c>
      <c r="L186" s="44">
        <f t="shared" si="28"/>
        <v>0.025000000000000022</v>
      </c>
      <c r="M186" s="43">
        <v>-0.4884</v>
      </c>
      <c r="N186" s="45">
        <v>0</v>
      </c>
      <c r="O186" s="45">
        <v>0</v>
      </c>
      <c r="P186" s="46">
        <f t="shared" si="29"/>
        <v>0</v>
      </c>
      <c r="Q186" s="47">
        <v>374</v>
      </c>
    </row>
    <row r="187" spans="2:17" ht="15.75">
      <c r="B187" s="55">
        <f t="shared" si="30"/>
        <v>152</v>
      </c>
      <c r="C187" s="39" t="s">
        <v>196</v>
      </c>
      <c r="D187" s="40">
        <v>166.24</v>
      </c>
      <c r="E187" s="85">
        <v>5</v>
      </c>
      <c r="F187" s="42">
        <f t="shared" si="27"/>
        <v>33.248000000000005</v>
      </c>
      <c r="G187" s="43">
        <v>1400.515</v>
      </c>
      <c r="H187" s="43">
        <v>2424.733</v>
      </c>
      <c r="I187" s="43">
        <v>1187.872</v>
      </c>
      <c r="J187" s="43">
        <v>0</v>
      </c>
      <c r="K187" s="43">
        <v>719.721</v>
      </c>
      <c r="L187" s="44">
        <f t="shared" si="28"/>
        <v>4.293999999999983</v>
      </c>
      <c r="M187" s="43">
        <v>715.427</v>
      </c>
      <c r="N187" s="45">
        <v>20</v>
      </c>
      <c r="O187" s="45">
        <v>20</v>
      </c>
      <c r="P187" s="46">
        <f t="shared" si="29"/>
        <v>40</v>
      </c>
      <c r="Q187" s="47">
        <v>2371</v>
      </c>
    </row>
    <row r="188" spans="2:17" ht="15.75">
      <c r="B188" s="55">
        <f t="shared" si="30"/>
        <v>153</v>
      </c>
      <c r="C188" s="39" t="s">
        <v>197</v>
      </c>
      <c r="D188" s="40">
        <v>85</v>
      </c>
      <c r="E188" s="85">
        <v>10</v>
      </c>
      <c r="F188" s="42">
        <f t="shared" si="27"/>
        <v>8.5</v>
      </c>
      <c r="G188" s="43"/>
      <c r="H188" s="43"/>
      <c r="I188" s="43"/>
      <c r="J188" s="43"/>
      <c r="K188" s="43">
        <v>1.37</v>
      </c>
      <c r="L188" s="44">
        <f t="shared" si="28"/>
        <v>0</v>
      </c>
      <c r="M188" s="43">
        <v>1.37</v>
      </c>
      <c r="N188" s="45">
        <v>0</v>
      </c>
      <c r="O188" s="45">
        <v>0</v>
      </c>
      <c r="P188" s="46">
        <f t="shared" si="29"/>
        <v>0</v>
      </c>
      <c r="Q188" s="47"/>
    </row>
    <row r="189" spans="2:17" ht="15.75">
      <c r="B189" s="55">
        <f t="shared" si="30"/>
        <v>154</v>
      </c>
      <c r="C189" s="39" t="s">
        <v>198</v>
      </c>
      <c r="D189" s="40"/>
      <c r="E189" s="85">
        <v>10</v>
      </c>
      <c r="F189" s="42">
        <f t="shared" si="27"/>
        <v>0</v>
      </c>
      <c r="G189" s="43"/>
      <c r="H189" s="43"/>
      <c r="I189" s="43"/>
      <c r="J189" s="43"/>
      <c r="K189" s="43"/>
      <c r="L189" s="44">
        <f t="shared" si="28"/>
        <v>0</v>
      </c>
      <c r="M189" s="43"/>
      <c r="N189" s="45"/>
      <c r="O189" s="45"/>
      <c r="P189" s="46">
        <f t="shared" si="29"/>
        <v>0</v>
      </c>
      <c r="Q189" s="47"/>
    </row>
    <row r="190" spans="2:17" ht="15.75">
      <c r="B190" s="55">
        <f t="shared" si="30"/>
        <v>155</v>
      </c>
      <c r="C190" s="39" t="s">
        <v>199</v>
      </c>
      <c r="D190" s="40">
        <v>132.5</v>
      </c>
      <c r="E190" s="85">
        <v>10</v>
      </c>
      <c r="F190" s="42">
        <f t="shared" si="27"/>
        <v>13.25</v>
      </c>
      <c r="G190" s="43">
        <v>243.09708</v>
      </c>
      <c r="H190" s="43">
        <v>575.3828</v>
      </c>
      <c r="I190" s="43">
        <v>347.3246</v>
      </c>
      <c r="J190" s="43">
        <v>0</v>
      </c>
      <c r="K190" s="43">
        <v>80.627</v>
      </c>
      <c r="L190" s="44">
        <f t="shared" si="28"/>
        <v>22.299999999999997</v>
      </c>
      <c r="M190" s="43">
        <v>58.327</v>
      </c>
      <c r="N190" s="45">
        <v>0</v>
      </c>
      <c r="O190" s="45">
        <v>33</v>
      </c>
      <c r="P190" s="46">
        <f t="shared" si="29"/>
        <v>33</v>
      </c>
      <c r="Q190" s="47">
        <v>911</v>
      </c>
    </row>
    <row r="191" spans="2:17" ht="15.75">
      <c r="B191" s="55">
        <f t="shared" si="30"/>
        <v>156</v>
      </c>
      <c r="C191" s="39" t="s">
        <v>200</v>
      </c>
      <c r="D191" s="40">
        <v>100</v>
      </c>
      <c r="E191" s="85">
        <v>10</v>
      </c>
      <c r="F191" s="42">
        <f t="shared" si="27"/>
        <v>10</v>
      </c>
      <c r="G191" s="43">
        <v>219.3333</v>
      </c>
      <c r="H191" s="43">
        <v>674.9775</v>
      </c>
      <c r="I191" s="43">
        <v>604.9924</v>
      </c>
      <c r="J191" s="43">
        <v>0</v>
      </c>
      <c r="K191" s="43">
        <v>59.351</v>
      </c>
      <c r="L191" s="44">
        <f t="shared" si="28"/>
        <v>8.371000000000002</v>
      </c>
      <c r="M191" s="43">
        <v>50.98</v>
      </c>
      <c r="N191" s="45">
        <v>0</v>
      </c>
      <c r="O191" s="45">
        <v>75</v>
      </c>
      <c r="P191" s="46">
        <f t="shared" si="29"/>
        <v>75</v>
      </c>
      <c r="Q191" s="47">
        <v>161</v>
      </c>
    </row>
    <row r="192" spans="2:17" ht="15.75">
      <c r="B192" s="55">
        <f t="shared" si="30"/>
        <v>157</v>
      </c>
      <c r="C192" s="39" t="s">
        <v>201</v>
      </c>
      <c r="D192" s="40">
        <v>100</v>
      </c>
      <c r="E192" s="85">
        <v>10</v>
      </c>
      <c r="F192" s="42">
        <f t="shared" si="27"/>
        <v>10</v>
      </c>
      <c r="G192" s="43">
        <v>175.4311</v>
      </c>
      <c r="H192" s="43">
        <v>332.2848</v>
      </c>
      <c r="I192" s="43">
        <v>100.2798</v>
      </c>
      <c r="J192" s="43">
        <v>0</v>
      </c>
      <c r="K192" s="43">
        <v>53.99</v>
      </c>
      <c r="L192" s="44">
        <f t="shared" si="28"/>
        <v>4.379000000000005</v>
      </c>
      <c r="M192" s="43">
        <v>49.611</v>
      </c>
      <c r="N192" s="45">
        <v>0</v>
      </c>
      <c r="O192" s="45">
        <v>25</v>
      </c>
      <c r="P192" s="46">
        <f t="shared" si="29"/>
        <v>25</v>
      </c>
      <c r="Q192" s="47">
        <v>377</v>
      </c>
    </row>
    <row r="193" spans="2:17" ht="15.75">
      <c r="B193" s="55">
        <f t="shared" si="30"/>
        <v>158</v>
      </c>
      <c r="C193" s="39" t="s">
        <v>202</v>
      </c>
      <c r="D193" s="40"/>
      <c r="E193" s="85">
        <v>10</v>
      </c>
      <c r="F193" s="42">
        <f t="shared" si="27"/>
        <v>0</v>
      </c>
      <c r="G193" s="43"/>
      <c r="H193" s="43"/>
      <c r="I193" s="43"/>
      <c r="J193" s="43"/>
      <c r="K193" s="43"/>
      <c r="L193" s="44">
        <f t="shared" si="28"/>
        <v>0</v>
      </c>
      <c r="M193" s="43"/>
      <c r="N193" s="45"/>
      <c r="O193" s="45"/>
      <c r="P193" s="46">
        <f t="shared" si="29"/>
        <v>0</v>
      </c>
      <c r="Q193" s="47"/>
    </row>
    <row r="194" spans="2:17" ht="15.75">
      <c r="B194" s="55">
        <f t="shared" si="30"/>
        <v>159</v>
      </c>
      <c r="C194" s="39" t="s">
        <v>203</v>
      </c>
      <c r="D194" s="40"/>
      <c r="E194" s="85">
        <v>10</v>
      </c>
      <c r="F194" s="42">
        <f t="shared" si="27"/>
        <v>0</v>
      </c>
      <c r="G194" s="43"/>
      <c r="H194" s="43"/>
      <c r="I194" s="43"/>
      <c r="J194" s="43"/>
      <c r="K194" s="43"/>
      <c r="L194" s="44">
        <f t="shared" si="28"/>
        <v>0</v>
      </c>
      <c r="M194" s="43"/>
      <c r="N194" s="45"/>
      <c r="O194" s="45"/>
      <c r="P194" s="46">
        <f t="shared" si="29"/>
        <v>0</v>
      </c>
      <c r="Q194" s="47"/>
    </row>
    <row r="195" spans="2:17" ht="15.75">
      <c r="B195" s="55">
        <f t="shared" si="30"/>
        <v>160</v>
      </c>
      <c r="C195" s="39" t="s">
        <v>204</v>
      </c>
      <c r="D195" s="40">
        <v>81.6</v>
      </c>
      <c r="E195" s="85">
        <v>10</v>
      </c>
      <c r="F195" s="42">
        <f t="shared" si="27"/>
        <v>8.16</v>
      </c>
      <c r="G195" s="43">
        <v>66.1065</v>
      </c>
      <c r="H195" s="43">
        <v>74.1236</v>
      </c>
      <c r="I195" s="43">
        <v>7.8492</v>
      </c>
      <c r="J195" s="43">
        <v>0</v>
      </c>
      <c r="K195" s="43">
        <v>3.022</v>
      </c>
      <c r="L195" s="44">
        <f t="shared" si="28"/>
        <v>0</v>
      </c>
      <c r="M195" s="43">
        <v>3.022</v>
      </c>
      <c r="N195" s="45">
        <v>0</v>
      </c>
      <c r="O195" s="45">
        <v>0</v>
      </c>
      <c r="P195" s="46">
        <f t="shared" si="29"/>
        <v>0</v>
      </c>
      <c r="Q195" s="47">
        <v>95</v>
      </c>
    </row>
    <row r="196" spans="2:17" ht="15.75">
      <c r="B196" s="55">
        <f t="shared" si="30"/>
        <v>161</v>
      </c>
      <c r="C196" s="39" t="s">
        <v>205</v>
      </c>
      <c r="D196" s="40">
        <v>229.096</v>
      </c>
      <c r="E196" s="41">
        <v>10</v>
      </c>
      <c r="F196" s="42">
        <f t="shared" si="27"/>
        <v>22.9096</v>
      </c>
      <c r="G196" s="43">
        <v>327.4175</v>
      </c>
      <c r="H196" s="43">
        <v>584.1124</v>
      </c>
      <c r="I196" s="43">
        <v>283.463</v>
      </c>
      <c r="J196" s="43">
        <v>0</v>
      </c>
      <c r="K196" s="43">
        <v>105.638</v>
      </c>
      <c r="L196" s="44">
        <f t="shared" si="28"/>
        <v>10.557000000000002</v>
      </c>
      <c r="M196" s="43">
        <v>95.081</v>
      </c>
      <c r="N196" s="45">
        <v>0</v>
      </c>
      <c r="O196" s="45">
        <v>35</v>
      </c>
      <c r="P196" s="46">
        <f t="shared" si="29"/>
        <v>35</v>
      </c>
      <c r="Q196" s="47">
        <v>552</v>
      </c>
    </row>
    <row r="197" spans="2:17" ht="15.75">
      <c r="B197" s="55">
        <f t="shared" si="30"/>
        <v>162</v>
      </c>
      <c r="C197" s="39" t="s">
        <v>206</v>
      </c>
      <c r="D197" s="40">
        <v>100</v>
      </c>
      <c r="E197" s="41">
        <v>10</v>
      </c>
      <c r="F197" s="42">
        <f t="shared" si="27"/>
        <v>10</v>
      </c>
      <c r="G197" s="43">
        <v>173.8396</v>
      </c>
      <c r="H197" s="43">
        <v>753.3803</v>
      </c>
      <c r="I197" s="43">
        <v>400.2218</v>
      </c>
      <c r="J197" s="43">
        <v>0</v>
      </c>
      <c r="K197" s="43">
        <v>40.511</v>
      </c>
      <c r="L197" s="44">
        <f t="shared" si="28"/>
        <v>10.632000000000001</v>
      </c>
      <c r="M197" s="43">
        <v>29.879</v>
      </c>
      <c r="N197" s="45">
        <v>0</v>
      </c>
      <c r="O197" s="45">
        <v>20</v>
      </c>
      <c r="P197" s="46">
        <f t="shared" si="29"/>
        <v>20</v>
      </c>
      <c r="Q197" s="47">
        <v>776</v>
      </c>
    </row>
    <row r="198" spans="2:17" ht="15.75">
      <c r="B198" s="55">
        <f>COUNT(B160:B197)</f>
        <v>38</v>
      </c>
      <c r="C198" s="56"/>
      <c r="D198" s="56">
        <f>SUBTOTAL(9,D160:D197)</f>
        <v>7095.218999999999</v>
      </c>
      <c r="E198" s="39"/>
      <c r="F198" s="57">
        <f aca="true" t="shared" si="31" ref="F198:M198">SUBTOTAL(9,F160:F197)</f>
        <v>791.1591</v>
      </c>
      <c r="G198" s="56">
        <f t="shared" si="31"/>
        <v>28087.16668</v>
      </c>
      <c r="H198" s="56">
        <f t="shared" si="31"/>
        <v>70744.8184</v>
      </c>
      <c r="I198" s="56">
        <f t="shared" si="31"/>
        <v>32485.856799999994</v>
      </c>
      <c r="J198" s="56">
        <f t="shared" si="31"/>
        <v>149.0903</v>
      </c>
      <c r="K198" s="56">
        <f t="shared" si="31"/>
        <v>15162.417700000004</v>
      </c>
      <c r="L198" s="57">
        <f t="shared" si="31"/>
        <v>702.8010000000004</v>
      </c>
      <c r="M198" s="56">
        <f t="shared" si="31"/>
        <v>14459.616700000002</v>
      </c>
      <c r="N198" s="45"/>
      <c r="O198" s="45"/>
      <c r="P198" s="46"/>
      <c r="Q198" s="47">
        <f>SUM(Q160:Q197)</f>
        <v>36553</v>
      </c>
    </row>
    <row r="199" spans="2:17" ht="15.75">
      <c r="B199" s="59"/>
      <c r="C199" s="60"/>
      <c r="D199" s="61"/>
      <c r="E199" s="62"/>
      <c r="F199" s="63"/>
      <c r="G199" s="71"/>
      <c r="H199" s="71"/>
      <c r="I199" s="72"/>
      <c r="J199" s="71"/>
      <c r="K199" s="72"/>
      <c r="L199" s="77"/>
      <c r="M199" s="72"/>
      <c r="N199" s="75"/>
      <c r="O199" s="75"/>
      <c r="P199" s="76"/>
      <c r="Q199" s="78"/>
    </row>
    <row r="200" spans="2:17" ht="18">
      <c r="B200" s="59"/>
      <c r="C200" s="70" t="s">
        <v>207</v>
      </c>
      <c r="D200" s="61"/>
      <c r="E200" s="62"/>
      <c r="F200" s="63"/>
      <c r="G200" s="71"/>
      <c r="H200" s="71"/>
      <c r="I200" s="72"/>
      <c r="J200" s="71"/>
      <c r="K200" s="72"/>
      <c r="L200" s="77"/>
      <c r="M200" s="72"/>
      <c r="N200" s="75"/>
      <c r="O200" s="75"/>
      <c r="P200" s="76"/>
      <c r="Q200" s="78"/>
    </row>
    <row r="201" spans="2:17" ht="15.75">
      <c r="B201" s="59"/>
      <c r="C201" s="60"/>
      <c r="D201" s="61"/>
      <c r="E201" s="62"/>
      <c r="F201" s="63"/>
      <c r="G201" s="71"/>
      <c r="H201" s="71"/>
      <c r="I201" s="72"/>
      <c r="J201" s="71"/>
      <c r="K201" s="72"/>
      <c r="L201" s="77"/>
      <c r="M201" s="72"/>
      <c r="N201" s="75"/>
      <c r="O201" s="75"/>
      <c r="P201" s="76"/>
      <c r="Q201" s="78"/>
    </row>
    <row r="202" spans="2:17" ht="15.75">
      <c r="B202" s="55">
        <f>+B197+1</f>
        <v>163</v>
      </c>
      <c r="C202" s="39" t="s">
        <v>208</v>
      </c>
      <c r="D202" s="40">
        <v>93</v>
      </c>
      <c r="E202" s="41">
        <v>10</v>
      </c>
      <c r="F202" s="42">
        <f aca="true" t="shared" si="32" ref="F202:F233">+D202/E202</f>
        <v>9.3</v>
      </c>
      <c r="G202" s="43">
        <v>-388.9089</v>
      </c>
      <c r="H202" s="43">
        <v>387.8047</v>
      </c>
      <c r="I202" s="43">
        <v>269.2809</v>
      </c>
      <c r="J202" s="43">
        <v>2.5651</v>
      </c>
      <c r="K202" s="43">
        <v>-1.124</v>
      </c>
      <c r="L202" s="44">
        <f aca="true" t="shared" si="33" ref="L202:L233">+K202-M202</f>
        <v>2.9199999999999995</v>
      </c>
      <c r="M202" s="43">
        <v>-4.044</v>
      </c>
      <c r="N202" s="45">
        <v>0</v>
      </c>
      <c r="O202" s="45">
        <v>0</v>
      </c>
      <c r="P202" s="46">
        <f aca="true" t="shared" si="34" ref="P202:P233">SUM(N202:O202)</f>
        <v>0</v>
      </c>
      <c r="Q202" s="47">
        <v>680</v>
      </c>
    </row>
    <row r="203" spans="2:17" ht="15.75">
      <c r="B203" s="55">
        <f aca="true" t="shared" si="35" ref="B203:B234">+B202+1</f>
        <v>164</v>
      </c>
      <c r="C203" s="39" t="s">
        <v>209</v>
      </c>
      <c r="D203" s="40">
        <v>77.258</v>
      </c>
      <c r="E203" s="41">
        <v>10</v>
      </c>
      <c r="F203" s="42">
        <f t="shared" si="32"/>
        <v>7.7258</v>
      </c>
      <c r="G203" s="43">
        <v>-98.164</v>
      </c>
      <c r="H203" s="43">
        <v>585.2567</v>
      </c>
      <c r="I203" s="43">
        <v>310.629</v>
      </c>
      <c r="J203" s="43">
        <v>26.5066</v>
      </c>
      <c r="K203" s="43">
        <v>-20.9742</v>
      </c>
      <c r="L203" s="44">
        <f t="shared" si="33"/>
        <v>1.5531000000000006</v>
      </c>
      <c r="M203" s="43">
        <v>-22.5273</v>
      </c>
      <c r="N203" s="45">
        <v>0</v>
      </c>
      <c r="O203" s="45">
        <v>0</v>
      </c>
      <c r="P203" s="46">
        <f t="shared" si="34"/>
        <v>0</v>
      </c>
      <c r="Q203" s="47">
        <v>898</v>
      </c>
    </row>
    <row r="204" spans="2:17" ht="15.75">
      <c r="B204" s="55">
        <f t="shared" si="35"/>
        <v>165</v>
      </c>
      <c r="C204" s="39" t="s">
        <v>210</v>
      </c>
      <c r="D204" s="40">
        <v>4</v>
      </c>
      <c r="E204" s="41">
        <v>10</v>
      </c>
      <c r="F204" s="42">
        <f t="shared" si="32"/>
        <v>0.4</v>
      </c>
      <c r="G204" s="43"/>
      <c r="H204" s="43"/>
      <c r="I204" s="43"/>
      <c r="J204" s="43"/>
      <c r="K204" s="43">
        <v>0.548</v>
      </c>
      <c r="L204" s="44">
        <f t="shared" si="33"/>
        <v>0.23800000000000004</v>
      </c>
      <c r="M204" s="43">
        <v>0.31</v>
      </c>
      <c r="N204" s="45">
        <v>0</v>
      </c>
      <c r="O204" s="45">
        <v>0</v>
      </c>
      <c r="P204" s="46">
        <f t="shared" si="34"/>
        <v>0</v>
      </c>
      <c r="Q204" s="47"/>
    </row>
    <row r="205" spans="2:17" ht="15.75">
      <c r="B205" s="55">
        <f t="shared" si="35"/>
        <v>166</v>
      </c>
      <c r="C205" s="39" t="s">
        <v>211</v>
      </c>
      <c r="D205" s="40">
        <v>51.75</v>
      </c>
      <c r="E205" s="41">
        <v>10</v>
      </c>
      <c r="F205" s="42">
        <f t="shared" si="32"/>
        <v>5.175</v>
      </c>
      <c r="G205" s="43">
        <v>-110.0552</v>
      </c>
      <c r="H205" s="43">
        <v>147.4079</v>
      </c>
      <c r="I205" s="43">
        <v>278.2207</v>
      </c>
      <c r="J205" s="43">
        <v>0.1011</v>
      </c>
      <c r="K205" s="43">
        <v>249.3054</v>
      </c>
      <c r="L205" s="44">
        <f t="shared" si="33"/>
        <v>8.140299999999996</v>
      </c>
      <c r="M205" s="43">
        <v>241.1651</v>
      </c>
      <c r="N205" s="45">
        <v>0</v>
      </c>
      <c r="O205" s="45">
        <v>0</v>
      </c>
      <c r="P205" s="46">
        <f t="shared" si="34"/>
        <v>0</v>
      </c>
      <c r="Q205" s="47">
        <v>1043</v>
      </c>
    </row>
    <row r="206" spans="2:17" ht="15.75">
      <c r="B206" s="55">
        <f t="shared" si="35"/>
        <v>167</v>
      </c>
      <c r="C206" s="39" t="s">
        <v>212</v>
      </c>
      <c r="D206" s="40"/>
      <c r="E206" s="41">
        <v>10</v>
      </c>
      <c r="F206" s="42">
        <f t="shared" si="32"/>
        <v>0</v>
      </c>
      <c r="G206" s="43"/>
      <c r="H206" s="43"/>
      <c r="I206" s="43"/>
      <c r="J206" s="43"/>
      <c r="K206" s="43"/>
      <c r="L206" s="44">
        <f t="shared" si="33"/>
        <v>0</v>
      </c>
      <c r="M206" s="43"/>
      <c r="N206" s="45"/>
      <c r="O206" s="45"/>
      <c r="P206" s="46">
        <f t="shared" si="34"/>
        <v>0</v>
      </c>
      <c r="Q206" s="47"/>
    </row>
    <row r="207" spans="2:17" ht="15.75">
      <c r="B207" s="55">
        <f t="shared" si="35"/>
        <v>168</v>
      </c>
      <c r="C207" s="39" t="s">
        <v>213</v>
      </c>
      <c r="D207" s="40">
        <v>75.6</v>
      </c>
      <c r="E207" s="41">
        <v>10</v>
      </c>
      <c r="F207" s="42">
        <f t="shared" si="32"/>
        <v>7.56</v>
      </c>
      <c r="G207" s="43">
        <v>180.3089</v>
      </c>
      <c r="H207" s="43">
        <v>630.9418</v>
      </c>
      <c r="I207" s="43">
        <v>876.6099</v>
      </c>
      <c r="J207" s="43">
        <v>24.3639</v>
      </c>
      <c r="K207" s="43">
        <v>34.091</v>
      </c>
      <c r="L207" s="44">
        <f t="shared" si="33"/>
        <v>29.012</v>
      </c>
      <c r="M207" s="43">
        <v>5.079</v>
      </c>
      <c r="N207" s="45">
        <v>0</v>
      </c>
      <c r="O207" s="45">
        <v>0</v>
      </c>
      <c r="P207" s="46">
        <f t="shared" si="34"/>
        <v>0</v>
      </c>
      <c r="Q207" s="47">
        <v>2073</v>
      </c>
    </row>
    <row r="208" spans="2:17" ht="15.75">
      <c r="B208" s="55">
        <f t="shared" si="35"/>
        <v>169</v>
      </c>
      <c r="C208" s="39" t="s">
        <v>214</v>
      </c>
      <c r="D208" s="40">
        <v>74.53</v>
      </c>
      <c r="E208" s="41">
        <v>10</v>
      </c>
      <c r="F208" s="42">
        <f t="shared" si="32"/>
        <v>7.453</v>
      </c>
      <c r="G208" s="43">
        <v>-119.9207</v>
      </c>
      <c r="H208" s="43">
        <v>479.6846</v>
      </c>
      <c r="I208" s="43">
        <v>232.0692</v>
      </c>
      <c r="J208" s="43">
        <v>4.8798</v>
      </c>
      <c r="K208" s="43">
        <v>-43.979</v>
      </c>
      <c r="L208" s="44">
        <f t="shared" si="33"/>
        <v>1.1600000000000037</v>
      </c>
      <c r="M208" s="43">
        <v>-45.139</v>
      </c>
      <c r="N208" s="45">
        <v>0</v>
      </c>
      <c r="O208" s="45">
        <v>0</v>
      </c>
      <c r="P208" s="46">
        <f t="shared" si="34"/>
        <v>0</v>
      </c>
      <c r="Q208" s="47">
        <v>2695</v>
      </c>
    </row>
    <row r="209" spans="2:17" ht="15.75">
      <c r="B209" s="55">
        <f t="shared" si="35"/>
        <v>170</v>
      </c>
      <c r="C209" s="39" t="s">
        <v>215</v>
      </c>
      <c r="D209" s="40">
        <v>191.494</v>
      </c>
      <c r="E209" s="41">
        <v>5</v>
      </c>
      <c r="F209" s="42">
        <f t="shared" si="32"/>
        <v>38.2988</v>
      </c>
      <c r="G209" s="43">
        <v>-123.6949</v>
      </c>
      <c r="H209" s="43">
        <v>1202.8222</v>
      </c>
      <c r="I209" s="43">
        <v>586.638</v>
      </c>
      <c r="J209" s="43">
        <v>52.7058</v>
      </c>
      <c r="K209" s="43">
        <v>11.987</v>
      </c>
      <c r="L209" s="44">
        <f t="shared" si="33"/>
        <v>-2.096</v>
      </c>
      <c r="M209" s="43">
        <v>14.083</v>
      </c>
      <c r="N209" s="45">
        <v>0</v>
      </c>
      <c r="O209" s="45">
        <v>0</v>
      </c>
      <c r="P209" s="46">
        <f t="shared" si="34"/>
        <v>0</v>
      </c>
      <c r="Q209" s="47">
        <v>978</v>
      </c>
    </row>
    <row r="210" spans="2:17" ht="15.75">
      <c r="B210" s="55">
        <f t="shared" si="35"/>
        <v>171</v>
      </c>
      <c r="C210" s="39" t="s">
        <v>216</v>
      </c>
      <c r="D210" s="40">
        <v>8</v>
      </c>
      <c r="E210" s="41">
        <v>10</v>
      </c>
      <c r="F210" s="42">
        <f t="shared" si="32"/>
        <v>0.8</v>
      </c>
      <c r="G210" s="43">
        <v>124.8041</v>
      </c>
      <c r="H210" s="43">
        <v>312.5117</v>
      </c>
      <c r="I210" s="43">
        <v>787.8838</v>
      </c>
      <c r="J210" s="43">
        <v>11.9271</v>
      </c>
      <c r="K210" s="43">
        <v>7.462</v>
      </c>
      <c r="L210" s="44">
        <f t="shared" si="33"/>
        <v>-1.8759999999999994</v>
      </c>
      <c r="M210" s="43">
        <v>9.338</v>
      </c>
      <c r="N210" s="45">
        <v>37.5</v>
      </c>
      <c r="O210" s="45">
        <v>0</v>
      </c>
      <c r="P210" s="46">
        <f t="shared" si="34"/>
        <v>37.5</v>
      </c>
      <c r="Q210" s="47">
        <v>171</v>
      </c>
    </row>
    <row r="211" spans="2:17" ht="15.75">
      <c r="B211" s="55">
        <f t="shared" si="35"/>
        <v>172</v>
      </c>
      <c r="C211" s="39" t="s">
        <v>217</v>
      </c>
      <c r="D211" s="40">
        <v>8.712</v>
      </c>
      <c r="E211" s="41">
        <v>10</v>
      </c>
      <c r="F211" s="42">
        <f t="shared" si="32"/>
        <v>0.8712</v>
      </c>
      <c r="G211" s="43"/>
      <c r="H211" s="43"/>
      <c r="I211" s="43"/>
      <c r="J211" s="43"/>
      <c r="K211" s="43">
        <v>-10.685</v>
      </c>
      <c r="L211" s="44">
        <f t="shared" si="33"/>
        <v>0.08199999999999896</v>
      </c>
      <c r="M211" s="43">
        <v>-10.767</v>
      </c>
      <c r="N211" s="45">
        <v>0</v>
      </c>
      <c r="O211" s="45">
        <v>0</v>
      </c>
      <c r="P211" s="46">
        <f t="shared" si="34"/>
        <v>0</v>
      </c>
      <c r="Q211" s="47"/>
    </row>
    <row r="212" spans="2:17" ht="15.75">
      <c r="B212" s="55">
        <f t="shared" si="35"/>
        <v>173</v>
      </c>
      <c r="C212" s="39" t="s">
        <v>218</v>
      </c>
      <c r="D212" s="40">
        <v>82.847</v>
      </c>
      <c r="E212" s="41">
        <v>10</v>
      </c>
      <c r="F212" s="42">
        <f t="shared" si="32"/>
        <v>8.284699999999999</v>
      </c>
      <c r="G212" s="43">
        <v>297.4391</v>
      </c>
      <c r="H212" s="43">
        <v>2790.8325</v>
      </c>
      <c r="I212" s="43">
        <v>1762.9944</v>
      </c>
      <c r="J212" s="43">
        <v>144.3505</v>
      </c>
      <c r="K212" s="43">
        <v>28.946</v>
      </c>
      <c r="L212" s="44">
        <f t="shared" si="33"/>
        <v>15.111</v>
      </c>
      <c r="M212" s="43">
        <v>13.835</v>
      </c>
      <c r="N212" s="45">
        <v>0</v>
      </c>
      <c r="O212" s="45">
        <v>0</v>
      </c>
      <c r="P212" s="46">
        <f t="shared" si="34"/>
        <v>0</v>
      </c>
      <c r="Q212" s="47">
        <v>652</v>
      </c>
    </row>
    <row r="213" spans="2:17" ht="15.75">
      <c r="B213" s="55">
        <f t="shared" si="35"/>
        <v>174</v>
      </c>
      <c r="C213" s="39" t="s">
        <v>219</v>
      </c>
      <c r="D213" s="40">
        <v>151.77</v>
      </c>
      <c r="E213" s="41">
        <v>10</v>
      </c>
      <c r="F213" s="42">
        <f t="shared" si="32"/>
        <v>15.177000000000001</v>
      </c>
      <c r="G213" s="43">
        <v>-391.571</v>
      </c>
      <c r="H213" s="43">
        <v>526.463</v>
      </c>
      <c r="I213" s="43">
        <v>515.069</v>
      </c>
      <c r="J213" s="43">
        <v>23.064</v>
      </c>
      <c r="K213" s="43">
        <v>-17.743</v>
      </c>
      <c r="L213" s="44">
        <f t="shared" si="33"/>
        <v>-2.160999999999998</v>
      </c>
      <c r="M213" s="43">
        <v>-15.582</v>
      </c>
      <c r="N213" s="45">
        <v>0</v>
      </c>
      <c r="O213" s="45">
        <v>0</v>
      </c>
      <c r="P213" s="46">
        <f t="shared" si="34"/>
        <v>0</v>
      </c>
      <c r="Q213" s="47">
        <v>2734</v>
      </c>
    </row>
    <row r="214" spans="2:17" ht="15.75">
      <c r="B214" s="55">
        <f t="shared" si="35"/>
        <v>175</v>
      </c>
      <c r="C214" s="39" t="s">
        <v>220</v>
      </c>
      <c r="D214" s="40"/>
      <c r="E214" s="41">
        <v>10</v>
      </c>
      <c r="F214" s="42">
        <f t="shared" si="32"/>
        <v>0</v>
      </c>
      <c r="G214" s="43"/>
      <c r="H214" s="43"/>
      <c r="I214" s="43"/>
      <c r="J214" s="43"/>
      <c r="K214" s="43"/>
      <c r="L214" s="44">
        <f t="shared" si="33"/>
        <v>0</v>
      </c>
      <c r="M214" s="43"/>
      <c r="N214" s="45"/>
      <c r="O214" s="45"/>
      <c r="P214" s="46">
        <f t="shared" si="34"/>
        <v>0</v>
      </c>
      <c r="Q214" s="47"/>
    </row>
    <row r="215" spans="2:17" ht="15.75">
      <c r="B215" s="55">
        <f t="shared" si="35"/>
        <v>176</v>
      </c>
      <c r="C215" s="39" t="s">
        <v>221</v>
      </c>
      <c r="D215" s="40">
        <v>14</v>
      </c>
      <c r="E215" s="41">
        <v>10</v>
      </c>
      <c r="F215" s="42">
        <f t="shared" si="32"/>
        <v>1.4</v>
      </c>
      <c r="G215" s="43">
        <v>290.404</v>
      </c>
      <c r="H215" s="43">
        <v>2279.719</v>
      </c>
      <c r="I215" s="43">
        <v>1868.845</v>
      </c>
      <c r="J215" s="43">
        <v>64.416</v>
      </c>
      <c r="K215" s="43">
        <v>13.693</v>
      </c>
      <c r="L215" s="44">
        <f t="shared" si="33"/>
        <v>7.143999999999999</v>
      </c>
      <c r="M215" s="43">
        <v>6.549</v>
      </c>
      <c r="N215" s="45">
        <v>0</v>
      </c>
      <c r="O215" s="45">
        <v>0</v>
      </c>
      <c r="P215" s="46">
        <f t="shared" si="34"/>
        <v>0</v>
      </c>
      <c r="Q215" s="47">
        <v>85</v>
      </c>
    </row>
    <row r="216" spans="2:17" ht="15.75">
      <c r="B216" s="55">
        <f t="shared" si="35"/>
        <v>177</v>
      </c>
      <c r="C216" s="39" t="s">
        <v>222</v>
      </c>
      <c r="D216" s="40">
        <v>132.75</v>
      </c>
      <c r="E216" s="41">
        <v>10</v>
      </c>
      <c r="F216" s="42">
        <f t="shared" si="32"/>
        <v>13.275</v>
      </c>
      <c r="G216" s="43">
        <v>-67.545</v>
      </c>
      <c r="H216" s="43">
        <v>688.551</v>
      </c>
      <c r="I216" s="43">
        <v>428.366</v>
      </c>
      <c r="J216" s="43">
        <v>30.201</v>
      </c>
      <c r="K216" s="43">
        <v>5.875</v>
      </c>
      <c r="L216" s="44">
        <f t="shared" si="33"/>
        <v>2.571</v>
      </c>
      <c r="M216" s="43">
        <v>3.304</v>
      </c>
      <c r="N216" s="45">
        <v>0</v>
      </c>
      <c r="O216" s="45">
        <v>0</v>
      </c>
      <c r="P216" s="46">
        <f t="shared" si="34"/>
        <v>0</v>
      </c>
      <c r="Q216" s="47">
        <v>677</v>
      </c>
    </row>
    <row r="217" spans="2:17" ht="15.75">
      <c r="B217" s="55">
        <f t="shared" si="35"/>
        <v>178</v>
      </c>
      <c r="C217" s="39" t="s">
        <v>223</v>
      </c>
      <c r="D217" s="40"/>
      <c r="E217" s="41">
        <v>10</v>
      </c>
      <c r="F217" s="42">
        <f t="shared" si="32"/>
        <v>0</v>
      </c>
      <c r="G217" s="43"/>
      <c r="H217" s="43"/>
      <c r="I217" s="43"/>
      <c r="J217" s="43"/>
      <c r="K217" s="43"/>
      <c r="L217" s="44">
        <f t="shared" si="33"/>
        <v>0</v>
      </c>
      <c r="M217" s="43"/>
      <c r="N217" s="45"/>
      <c r="O217" s="45"/>
      <c r="P217" s="46">
        <f t="shared" si="34"/>
        <v>0</v>
      </c>
      <c r="Q217" s="47"/>
    </row>
    <row r="218" spans="2:17" ht="15.75">
      <c r="B218" s="55">
        <f t="shared" si="35"/>
        <v>179</v>
      </c>
      <c r="C218" s="39" t="s">
        <v>224</v>
      </c>
      <c r="D218" s="40">
        <v>20</v>
      </c>
      <c r="E218" s="41">
        <v>10</v>
      </c>
      <c r="F218" s="42">
        <f t="shared" si="32"/>
        <v>2</v>
      </c>
      <c r="G218" s="43">
        <v>102.581</v>
      </c>
      <c r="H218" s="43">
        <v>899.756</v>
      </c>
      <c r="I218" s="43">
        <v>610.836</v>
      </c>
      <c r="J218" s="43">
        <v>55.73</v>
      </c>
      <c r="K218" s="43">
        <v>-52.254</v>
      </c>
      <c r="L218" s="44">
        <f t="shared" si="33"/>
        <v>-17.729</v>
      </c>
      <c r="M218" s="43">
        <v>-34.525</v>
      </c>
      <c r="N218" s="45">
        <v>0</v>
      </c>
      <c r="O218" s="45">
        <v>0</v>
      </c>
      <c r="P218" s="46">
        <f t="shared" si="34"/>
        <v>0</v>
      </c>
      <c r="Q218" s="47">
        <v>1634</v>
      </c>
    </row>
    <row r="219" spans="2:17" ht="15.75">
      <c r="B219" s="55">
        <f t="shared" si="35"/>
        <v>180</v>
      </c>
      <c r="C219" s="39" t="s">
        <v>225</v>
      </c>
      <c r="D219" s="40">
        <v>91</v>
      </c>
      <c r="E219" s="41">
        <v>10</v>
      </c>
      <c r="F219" s="42">
        <f t="shared" si="32"/>
        <v>9.1</v>
      </c>
      <c r="G219" s="43">
        <v>-124.4708</v>
      </c>
      <c r="H219" s="43">
        <v>408.9667</v>
      </c>
      <c r="I219" s="43">
        <v>616.8122</v>
      </c>
      <c r="J219" s="43">
        <v>30.7398</v>
      </c>
      <c r="K219" s="43">
        <v>-131.687</v>
      </c>
      <c r="L219" s="44">
        <f t="shared" si="33"/>
        <v>2.762999999999977</v>
      </c>
      <c r="M219" s="43">
        <v>-134.45</v>
      </c>
      <c r="N219" s="45">
        <v>0</v>
      </c>
      <c r="O219" s="45">
        <v>0</v>
      </c>
      <c r="P219" s="46">
        <f t="shared" si="34"/>
        <v>0</v>
      </c>
      <c r="Q219" s="47">
        <v>176</v>
      </c>
    </row>
    <row r="220" spans="2:17" ht="15.75">
      <c r="B220" s="55">
        <f t="shared" si="35"/>
        <v>181</v>
      </c>
      <c r="C220" s="39" t="s">
        <v>226</v>
      </c>
      <c r="D220" s="40">
        <v>141</v>
      </c>
      <c r="E220" s="41">
        <v>10</v>
      </c>
      <c r="F220" s="42">
        <f t="shared" si="32"/>
        <v>14.1</v>
      </c>
      <c r="G220" s="43">
        <v>38.9593</v>
      </c>
      <c r="H220" s="43">
        <v>739.1188</v>
      </c>
      <c r="I220" s="43">
        <v>759.2355</v>
      </c>
      <c r="J220" s="43">
        <v>39.6994</v>
      </c>
      <c r="K220" s="43">
        <v>16.425</v>
      </c>
      <c r="L220" s="44">
        <f t="shared" si="33"/>
        <v>6.301</v>
      </c>
      <c r="M220" s="43">
        <v>10.124</v>
      </c>
      <c r="N220" s="45">
        <v>2</v>
      </c>
      <c r="O220" s="45">
        <v>0</v>
      </c>
      <c r="P220" s="46">
        <f t="shared" si="34"/>
        <v>2</v>
      </c>
      <c r="Q220" s="47">
        <v>856</v>
      </c>
    </row>
    <row r="221" spans="2:17" ht="15.75">
      <c r="B221" s="55">
        <f t="shared" si="35"/>
        <v>182</v>
      </c>
      <c r="C221" s="39" t="s">
        <v>227</v>
      </c>
      <c r="D221" s="40">
        <v>98.01</v>
      </c>
      <c r="E221" s="41">
        <v>10</v>
      </c>
      <c r="F221" s="42">
        <f t="shared" si="32"/>
        <v>9.801</v>
      </c>
      <c r="G221" s="43">
        <v>48.0219</v>
      </c>
      <c r="H221" s="43">
        <v>557.5817</v>
      </c>
      <c r="I221" s="43">
        <v>459.8018</v>
      </c>
      <c r="J221" s="43">
        <v>27.4106</v>
      </c>
      <c r="K221" s="43">
        <v>-35.681</v>
      </c>
      <c r="L221" s="44">
        <f t="shared" si="33"/>
        <v>3.257000000000005</v>
      </c>
      <c r="M221" s="43">
        <v>-38.938</v>
      </c>
      <c r="N221" s="45">
        <v>0</v>
      </c>
      <c r="O221" s="45">
        <v>0</v>
      </c>
      <c r="P221" s="46">
        <f t="shared" si="34"/>
        <v>0</v>
      </c>
      <c r="Q221" s="47">
        <v>1427</v>
      </c>
    </row>
    <row r="222" spans="2:17" ht="15.75">
      <c r="B222" s="55">
        <f t="shared" si="35"/>
        <v>183</v>
      </c>
      <c r="C222" s="39" t="s">
        <v>228</v>
      </c>
      <c r="D222" s="40">
        <v>400</v>
      </c>
      <c r="E222" s="41">
        <v>10</v>
      </c>
      <c r="F222" s="42">
        <f t="shared" si="32"/>
        <v>40</v>
      </c>
      <c r="G222" s="43">
        <v>121.9307</v>
      </c>
      <c r="H222" s="43">
        <v>977.3928</v>
      </c>
      <c r="I222" s="43">
        <v>705.3905</v>
      </c>
      <c r="J222" s="43">
        <v>30.2201</v>
      </c>
      <c r="K222" s="43">
        <v>-20.975</v>
      </c>
      <c r="L222" s="44">
        <f t="shared" si="33"/>
        <v>11.692999999999998</v>
      </c>
      <c r="M222" s="43">
        <v>-32.668</v>
      </c>
      <c r="N222" s="45">
        <v>0</v>
      </c>
      <c r="O222" s="45">
        <v>0</v>
      </c>
      <c r="P222" s="46">
        <f t="shared" si="34"/>
        <v>0</v>
      </c>
      <c r="Q222" s="47">
        <v>929</v>
      </c>
    </row>
    <row r="223" spans="2:17" ht="15.75">
      <c r="B223" s="55">
        <f t="shared" si="35"/>
        <v>184</v>
      </c>
      <c r="C223" s="39" t="s">
        <v>229</v>
      </c>
      <c r="D223" s="40">
        <v>15.07</v>
      </c>
      <c r="E223" s="41">
        <v>10</v>
      </c>
      <c r="F223" s="42">
        <f t="shared" si="32"/>
        <v>1.5070000000000001</v>
      </c>
      <c r="G223" s="43">
        <v>-8.3376</v>
      </c>
      <c r="H223" s="43">
        <v>44.8505</v>
      </c>
      <c r="I223" s="43">
        <v>119.6958</v>
      </c>
      <c r="J223" s="43">
        <v>0.0877</v>
      </c>
      <c r="K223" s="43">
        <v>2.708</v>
      </c>
      <c r="L223" s="44">
        <f t="shared" si="33"/>
        <v>0.7890000000000001</v>
      </c>
      <c r="M223" s="43">
        <v>1.919</v>
      </c>
      <c r="N223" s="45">
        <v>0</v>
      </c>
      <c r="O223" s="45">
        <v>0</v>
      </c>
      <c r="P223" s="46">
        <f t="shared" si="34"/>
        <v>0</v>
      </c>
      <c r="Q223" s="47">
        <v>480</v>
      </c>
    </row>
    <row r="224" spans="2:17" ht="15.75">
      <c r="B224" s="55">
        <f t="shared" si="35"/>
        <v>185</v>
      </c>
      <c r="C224" s="39" t="s">
        <v>230</v>
      </c>
      <c r="D224" s="40">
        <v>118.262</v>
      </c>
      <c r="E224" s="41">
        <v>10</v>
      </c>
      <c r="F224" s="42">
        <f t="shared" si="32"/>
        <v>11.8262</v>
      </c>
      <c r="G224" s="43">
        <v>147.267</v>
      </c>
      <c r="H224" s="43">
        <v>1049.095</v>
      </c>
      <c r="I224" s="43">
        <v>1085.919</v>
      </c>
      <c r="J224" s="43">
        <v>31.508</v>
      </c>
      <c r="K224" s="43">
        <v>61.716</v>
      </c>
      <c r="L224" s="44">
        <f t="shared" si="33"/>
        <v>4.832999999999998</v>
      </c>
      <c r="M224" s="43">
        <v>56.883</v>
      </c>
      <c r="N224" s="45">
        <v>0</v>
      </c>
      <c r="O224" s="45">
        <v>0</v>
      </c>
      <c r="P224" s="46">
        <f t="shared" si="34"/>
        <v>0</v>
      </c>
      <c r="Q224" s="47">
        <v>1630</v>
      </c>
    </row>
    <row r="225" spans="2:17" ht="15.75">
      <c r="B225" s="55">
        <f t="shared" si="35"/>
        <v>186</v>
      </c>
      <c r="C225" s="39" t="s">
        <v>231</v>
      </c>
      <c r="D225" s="40"/>
      <c r="E225" s="41">
        <v>10</v>
      </c>
      <c r="F225" s="42">
        <f t="shared" si="32"/>
        <v>0</v>
      </c>
      <c r="G225" s="43"/>
      <c r="H225" s="43"/>
      <c r="I225" s="43"/>
      <c r="J225" s="43"/>
      <c r="K225" s="43"/>
      <c r="L225" s="44">
        <f t="shared" si="33"/>
        <v>0</v>
      </c>
      <c r="M225" s="43"/>
      <c r="N225" s="45"/>
      <c r="O225" s="45"/>
      <c r="P225" s="46">
        <f t="shared" si="34"/>
        <v>0</v>
      </c>
      <c r="Q225" s="47"/>
    </row>
    <row r="226" spans="2:17" ht="15.75">
      <c r="B226" s="55">
        <f t="shared" si="35"/>
        <v>187</v>
      </c>
      <c r="C226" s="39" t="s">
        <v>232</v>
      </c>
      <c r="D226" s="40">
        <v>30.524</v>
      </c>
      <c r="E226" s="41">
        <v>10</v>
      </c>
      <c r="F226" s="42">
        <f t="shared" si="32"/>
        <v>3.0524</v>
      </c>
      <c r="G226" s="43">
        <v>47.928</v>
      </c>
      <c r="H226" s="43">
        <v>969.3318</v>
      </c>
      <c r="I226" s="43">
        <v>768.053</v>
      </c>
      <c r="J226" s="43">
        <v>39.9951</v>
      </c>
      <c r="K226" s="43">
        <v>33.73</v>
      </c>
      <c r="L226" s="44">
        <f t="shared" si="33"/>
        <v>2.2399999999999984</v>
      </c>
      <c r="M226" s="43">
        <v>31.49</v>
      </c>
      <c r="N226" s="45">
        <v>0</v>
      </c>
      <c r="O226" s="45">
        <v>0</v>
      </c>
      <c r="P226" s="46">
        <f t="shared" si="34"/>
        <v>0</v>
      </c>
      <c r="Q226" s="47">
        <v>422</v>
      </c>
    </row>
    <row r="227" spans="2:17" ht="15.75">
      <c r="B227" s="55">
        <f t="shared" si="35"/>
        <v>188</v>
      </c>
      <c r="C227" s="39" t="s">
        <v>233</v>
      </c>
      <c r="D227" s="40">
        <v>300</v>
      </c>
      <c r="E227" s="41">
        <v>10</v>
      </c>
      <c r="F227" s="42">
        <f t="shared" si="32"/>
        <v>30</v>
      </c>
      <c r="G227" s="43">
        <v>324.1979</v>
      </c>
      <c r="H227" s="43">
        <v>794.3897</v>
      </c>
      <c r="I227" s="43">
        <v>215.3215</v>
      </c>
      <c r="J227" s="43">
        <v>8.5935</v>
      </c>
      <c r="K227" s="43">
        <v>30.823</v>
      </c>
      <c r="L227" s="44">
        <f t="shared" si="33"/>
        <v>9.661999999999999</v>
      </c>
      <c r="M227" s="43">
        <v>21.161</v>
      </c>
      <c r="N227" s="45">
        <v>0</v>
      </c>
      <c r="O227" s="45">
        <v>0</v>
      </c>
      <c r="P227" s="46">
        <f t="shared" si="34"/>
        <v>0</v>
      </c>
      <c r="Q227" s="47">
        <v>311</v>
      </c>
    </row>
    <row r="228" spans="2:17" ht="15.75">
      <c r="B228" s="55">
        <f t="shared" si="35"/>
        <v>189</v>
      </c>
      <c r="C228" s="39" t="s">
        <v>234</v>
      </c>
      <c r="D228" s="40">
        <v>80</v>
      </c>
      <c r="E228" s="41">
        <v>10</v>
      </c>
      <c r="F228" s="42">
        <f t="shared" si="32"/>
        <v>8</v>
      </c>
      <c r="G228" s="43">
        <v>60.878</v>
      </c>
      <c r="H228" s="43">
        <v>693.8147</v>
      </c>
      <c r="I228" s="43">
        <v>689.8899</v>
      </c>
      <c r="J228" s="43">
        <v>56.6799</v>
      </c>
      <c r="K228" s="43">
        <v>-19.465</v>
      </c>
      <c r="L228" s="44">
        <f t="shared" si="33"/>
        <v>-3.088000000000001</v>
      </c>
      <c r="M228" s="43">
        <v>-16.377</v>
      </c>
      <c r="N228" s="45">
        <v>0</v>
      </c>
      <c r="O228" s="45">
        <v>0</v>
      </c>
      <c r="P228" s="46">
        <f t="shared" si="34"/>
        <v>0</v>
      </c>
      <c r="Q228" s="47">
        <v>1507</v>
      </c>
    </row>
    <row r="229" spans="2:17" ht="15.75">
      <c r="B229" s="55">
        <f t="shared" si="35"/>
        <v>190</v>
      </c>
      <c r="C229" s="39" t="s">
        <v>235</v>
      </c>
      <c r="D229" s="40">
        <v>99.096</v>
      </c>
      <c r="E229" s="41">
        <v>10</v>
      </c>
      <c r="F229" s="42">
        <f t="shared" si="32"/>
        <v>9.909600000000001</v>
      </c>
      <c r="G229" s="43">
        <v>21.4302</v>
      </c>
      <c r="H229" s="43">
        <v>474.6427</v>
      </c>
      <c r="I229" s="43">
        <v>549.2863</v>
      </c>
      <c r="J229" s="43">
        <v>26.7846</v>
      </c>
      <c r="K229" s="43">
        <v>-41.687</v>
      </c>
      <c r="L229" s="44">
        <f t="shared" si="33"/>
        <v>5.547000000000004</v>
      </c>
      <c r="M229" s="43">
        <v>-47.234</v>
      </c>
      <c r="N229" s="45">
        <v>0</v>
      </c>
      <c r="O229" s="45">
        <v>0</v>
      </c>
      <c r="P229" s="46">
        <f t="shared" si="34"/>
        <v>0</v>
      </c>
      <c r="Q229" s="47">
        <v>900</v>
      </c>
    </row>
    <row r="230" spans="2:17" ht="15.75">
      <c r="B230" s="55">
        <f t="shared" si="35"/>
        <v>191</v>
      </c>
      <c r="C230" s="39" t="s">
        <v>236</v>
      </c>
      <c r="D230" s="40"/>
      <c r="E230" s="41">
        <v>10</v>
      </c>
      <c r="F230" s="42">
        <f t="shared" si="32"/>
        <v>0</v>
      </c>
      <c r="G230" s="43"/>
      <c r="H230" s="43"/>
      <c r="I230" s="43"/>
      <c r="J230" s="43"/>
      <c r="K230" s="43"/>
      <c r="L230" s="44">
        <f t="shared" si="33"/>
        <v>0</v>
      </c>
      <c r="M230" s="43"/>
      <c r="N230" s="45"/>
      <c r="O230" s="45"/>
      <c r="P230" s="46">
        <f t="shared" si="34"/>
        <v>0</v>
      </c>
      <c r="Q230" s="47"/>
    </row>
    <row r="231" spans="2:17" ht="15.75">
      <c r="B231" s="55">
        <f t="shared" si="35"/>
        <v>192</v>
      </c>
      <c r="C231" s="39" t="s">
        <v>237</v>
      </c>
      <c r="D231" s="40">
        <v>600</v>
      </c>
      <c r="E231" s="41">
        <v>10</v>
      </c>
      <c r="F231" s="42">
        <f t="shared" si="32"/>
        <v>60</v>
      </c>
      <c r="G231" s="43">
        <v>606.7745</v>
      </c>
      <c r="H231" s="43">
        <v>1853.8454</v>
      </c>
      <c r="I231" s="43">
        <v>317.5663</v>
      </c>
      <c r="J231" s="43">
        <v>44.9804</v>
      </c>
      <c r="K231" s="43">
        <v>10.352</v>
      </c>
      <c r="L231" s="44">
        <f t="shared" si="33"/>
        <v>3.577</v>
      </c>
      <c r="M231" s="43">
        <v>6.775</v>
      </c>
      <c r="N231" s="45">
        <v>0</v>
      </c>
      <c r="O231" s="45">
        <v>0</v>
      </c>
      <c r="P231" s="46">
        <f t="shared" si="34"/>
        <v>0</v>
      </c>
      <c r="Q231" s="47">
        <v>2000</v>
      </c>
    </row>
    <row r="232" spans="2:17" ht="15.75">
      <c r="B232" s="55">
        <f t="shared" si="35"/>
        <v>193</v>
      </c>
      <c r="C232" s="39" t="s">
        <v>238</v>
      </c>
      <c r="D232" s="40">
        <v>51.659</v>
      </c>
      <c r="E232" s="41">
        <v>10</v>
      </c>
      <c r="F232" s="42">
        <f t="shared" si="32"/>
        <v>5.1659</v>
      </c>
      <c r="G232" s="43">
        <v>293.2628</v>
      </c>
      <c r="H232" s="43">
        <v>1123.9468</v>
      </c>
      <c r="I232" s="43">
        <v>810.1861</v>
      </c>
      <c r="J232" s="43">
        <v>48.6546</v>
      </c>
      <c r="K232" s="43">
        <v>14.107</v>
      </c>
      <c r="L232" s="44">
        <f t="shared" si="33"/>
        <v>2.7889999999999997</v>
      </c>
      <c r="M232" s="43">
        <v>11.318</v>
      </c>
      <c r="N232" s="45">
        <v>0</v>
      </c>
      <c r="O232" s="45">
        <v>10</v>
      </c>
      <c r="P232" s="46">
        <f t="shared" si="34"/>
        <v>10</v>
      </c>
      <c r="Q232" s="47">
        <v>754</v>
      </c>
    </row>
    <row r="233" spans="2:17" ht="15.75">
      <c r="B233" s="55">
        <f t="shared" si="35"/>
        <v>194</v>
      </c>
      <c r="C233" s="39" t="s">
        <v>239</v>
      </c>
      <c r="D233" s="40">
        <v>31.218</v>
      </c>
      <c r="E233" s="41">
        <v>10</v>
      </c>
      <c r="F233" s="42">
        <f t="shared" si="32"/>
        <v>3.1218</v>
      </c>
      <c r="G233" s="43">
        <v>162.2398</v>
      </c>
      <c r="H233" s="43">
        <v>1253.2566</v>
      </c>
      <c r="I233" s="43">
        <v>1064.5195</v>
      </c>
      <c r="J233" s="43">
        <v>33.144</v>
      </c>
      <c r="K233" s="43">
        <v>19.889</v>
      </c>
      <c r="L233" s="44">
        <f t="shared" si="33"/>
        <v>9.138</v>
      </c>
      <c r="M233" s="43">
        <v>10.751</v>
      </c>
      <c r="N233" s="45">
        <v>0</v>
      </c>
      <c r="O233" s="45">
        <v>10</v>
      </c>
      <c r="P233" s="46">
        <f t="shared" si="34"/>
        <v>10</v>
      </c>
      <c r="Q233" s="47">
        <v>694</v>
      </c>
    </row>
    <row r="234" spans="2:17" ht="15.75">
      <c r="B234" s="55">
        <f t="shared" si="35"/>
        <v>195</v>
      </c>
      <c r="C234" s="39" t="s">
        <v>240</v>
      </c>
      <c r="D234" s="40">
        <v>122.769</v>
      </c>
      <c r="E234" s="41">
        <v>10</v>
      </c>
      <c r="F234" s="42">
        <f aca="true" t="shared" si="36" ref="F234:F265">+D234/E234</f>
        <v>12.276900000000001</v>
      </c>
      <c r="G234" s="43">
        <v>1746.0843</v>
      </c>
      <c r="H234" s="43">
        <v>4332.2166</v>
      </c>
      <c r="I234" s="43">
        <v>2294.4724</v>
      </c>
      <c r="J234" s="43">
        <v>215.5604</v>
      </c>
      <c r="K234" s="43">
        <v>43.373</v>
      </c>
      <c r="L234" s="44">
        <f aca="true" t="shared" si="37" ref="L234:L265">+K234-M234</f>
        <v>16.761</v>
      </c>
      <c r="M234" s="43">
        <v>26.612</v>
      </c>
      <c r="N234" s="45">
        <v>0</v>
      </c>
      <c r="O234" s="45">
        <v>10</v>
      </c>
      <c r="P234" s="46">
        <f aca="true" t="shared" si="38" ref="P234:P265">SUM(N234:O234)</f>
        <v>10</v>
      </c>
      <c r="Q234" s="47">
        <v>270</v>
      </c>
    </row>
    <row r="235" spans="2:17" ht="15.75">
      <c r="B235" s="55">
        <f aca="true" t="shared" si="39" ref="B235:B267">+B234+1</f>
        <v>196</v>
      </c>
      <c r="C235" s="39" t="s">
        <v>241</v>
      </c>
      <c r="D235" s="40">
        <v>185.303</v>
      </c>
      <c r="E235" s="41">
        <v>10</v>
      </c>
      <c r="F235" s="42">
        <f t="shared" si="36"/>
        <v>18.5303</v>
      </c>
      <c r="G235" s="43">
        <v>724.8855</v>
      </c>
      <c r="H235" s="43">
        <v>3047.8319</v>
      </c>
      <c r="I235" s="43">
        <v>2453.3377</v>
      </c>
      <c r="J235" s="43">
        <v>142.6456</v>
      </c>
      <c r="K235" s="43">
        <v>34.581</v>
      </c>
      <c r="L235" s="44">
        <f t="shared" si="37"/>
        <v>15.140000000000004</v>
      </c>
      <c r="M235" s="43">
        <v>19.441</v>
      </c>
      <c r="N235" s="45">
        <v>0</v>
      </c>
      <c r="O235" s="45">
        <v>0</v>
      </c>
      <c r="P235" s="46">
        <f t="shared" si="38"/>
        <v>0</v>
      </c>
      <c r="Q235" s="47">
        <v>812</v>
      </c>
    </row>
    <row r="236" spans="2:17" ht="15.75">
      <c r="B236" s="55">
        <f t="shared" si="39"/>
        <v>197</v>
      </c>
      <c r="C236" s="39" t="s">
        <v>242</v>
      </c>
      <c r="D236" s="40">
        <v>13</v>
      </c>
      <c r="E236" s="41">
        <v>10</v>
      </c>
      <c r="F236" s="42">
        <f t="shared" si="36"/>
        <v>1.3</v>
      </c>
      <c r="G236" s="43">
        <v>-69.5883</v>
      </c>
      <c r="H236" s="43">
        <v>54.3579</v>
      </c>
      <c r="I236" s="43">
        <v>71.0742</v>
      </c>
      <c r="J236" s="43">
        <v>2.3672</v>
      </c>
      <c r="K236" s="43">
        <v>-3.127</v>
      </c>
      <c r="L236" s="44">
        <f t="shared" si="37"/>
        <v>-0.2719999999999998</v>
      </c>
      <c r="M236" s="43">
        <v>-2.855</v>
      </c>
      <c r="N236" s="45">
        <v>0</v>
      </c>
      <c r="O236" s="45">
        <v>0</v>
      </c>
      <c r="P236" s="46">
        <f t="shared" si="38"/>
        <v>0</v>
      </c>
      <c r="Q236" s="47">
        <v>407</v>
      </c>
    </row>
    <row r="237" spans="2:17" ht="15.75">
      <c r="B237" s="55">
        <f t="shared" si="39"/>
        <v>198</v>
      </c>
      <c r="C237" s="39" t="s">
        <v>243</v>
      </c>
      <c r="D237" s="40">
        <v>109.5</v>
      </c>
      <c r="E237" s="41">
        <v>10</v>
      </c>
      <c r="F237" s="42">
        <f t="shared" si="36"/>
        <v>10.95</v>
      </c>
      <c r="G237" s="43">
        <v>393.6102</v>
      </c>
      <c r="H237" s="43">
        <v>1318.6119</v>
      </c>
      <c r="I237" s="43">
        <v>1481.3828</v>
      </c>
      <c r="J237" s="43">
        <v>81.7859</v>
      </c>
      <c r="K237" s="43">
        <v>74.866</v>
      </c>
      <c r="L237" s="44">
        <f t="shared" si="37"/>
        <v>58.217</v>
      </c>
      <c r="M237" s="43">
        <v>16.649</v>
      </c>
      <c r="N237" s="45">
        <v>15</v>
      </c>
      <c r="O237" s="45">
        <v>0</v>
      </c>
      <c r="P237" s="46">
        <f t="shared" si="38"/>
        <v>15</v>
      </c>
      <c r="Q237" s="47">
        <v>230</v>
      </c>
    </row>
    <row r="238" spans="2:17" ht="15.75">
      <c r="B238" s="55">
        <f t="shared" si="39"/>
        <v>199</v>
      </c>
      <c r="C238" s="39" t="s">
        <v>244</v>
      </c>
      <c r="D238" s="40">
        <v>142.31</v>
      </c>
      <c r="E238" s="41">
        <v>10</v>
      </c>
      <c r="F238" s="42">
        <f t="shared" si="36"/>
        <v>14.231</v>
      </c>
      <c r="G238" s="43">
        <v>375.839</v>
      </c>
      <c r="H238" s="43">
        <v>5158.505</v>
      </c>
      <c r="I238" s="43">
        <v>3971.154</v>
      </c>
      <c r="J238" s="43">
        <v>255.406</v>
      </c>
      <c r="K238" s="43">
        <v>-35.252</v>
      </c>
      <c r="L238" s="44">
        <f t="shared" si="37"/>
        <v>36.63999999999999</v>
      </c>
      <c r="M238" s="43">
        <v>-71.892</v>
      </c>
      <c r="N238" s="45">
        <v>0</v>
      </c>
      <c r="O238" s="45">
        <v>0</v>
      </c>
      <c r="P238" s="46">
        <f t="shared" si="38"/>
        <v>0</v>
      </c>
      <c r="Q238" s="47">
        <v>1434</v>
      </c>
    </row>
    <row r="239" spans="2:17" ht="15.75">
      <c r="B239" s="55">
        <f t="shared" si="39"/>
        <v>200</v>
      </c>
      <c r="C239" s="39" t="s">
        <v>245</v>
      </c>
      <c r="D239" s="40">
        <v>92.0668</v>
      </c>
      <c r="E239" s="41">
        <v>10</v>
      </c>
      <c r="F239" s="42">
        <f t="shared" si="36"/>
        <v>9.20668</v>
      </c>
      <c r="G239" s="43">
        <v>146.9925</v>
      </c>
      <c r="H239" s="43">
        <v>913.7436</v>
      </c>
      <c r="I239" s="43">
        <v>564.3019</v>
      </c>
      <c r="J239" s="43">
        <v>25.0138</v>
      </c>
      <c r="K239" s="43">
        <v>9.335</v>
      </c>
      <c r="L239" s="44">
        <f t="shared" si="37"/>
        <v>-10.867999999999999</v>
      </c>
      <c r="M239" s="43">
        <v>20.203</v>
      </c>
      <c r="N239" s="45">
        <v>0</v>
      </c>
      <c r="O239" s="45">
        <v>0</v>
      </c>
      <c r="P239" s="46">
        <f t="shared" si="38"/>
        <v>0</v>
      </c>
      <c r="Q239" s="47">
        <v>158</v>
      </c>
    </row>
    <row r="240" spans="2:17" ht="15.75">
      <c r="B240" s="55">
        <f t="shared" si="39"/>
        <v>201</v>
      </c>
      <c r="C240" s="39" t="s">
        <v>246</v>
      </c>
      <c r="D240" s="40">
        <v>163.088</v>
      </c>
      <c r="E240" s="41">
        <v>10</v>
      </c>
      <c r="F240" s="42">
        <f t="shared" si="36"/>
        <v>16.308799999999998</v>
      </c>
      <c r="G240" s="43">
        <v>1184.2096</v>
      </c>
      <c r="H240" s="43">
        <v>5148.0149</v>
      </c>
      <c r="I240" s="43">
        <v>5127.9795</v>
      </c>
      <c r="J240" s="43">
        <v>317.0349</v>
      </c>
      <c r="K240" s="43">
        <v>181.054</v>
      </c>
      <c r="L240" s="44">
        <f t="shared" si="37"/>
        <v>72.101</v>
      </c>
      <c r="M240" s="43">
        <v>108.953</v>
      </c>
      <c r="N240" s="45">
        <v>0</v>
      </c>
      <c r="O240" s="45">
        <v>15</v>
      </c>
      <c r="P240" s="46">
        <f t="shared" si="38"/>
        <v>15</v>
      </c>
      <c r="Q240" s="47">
        <v>1510</v>
      </c>
    </row>
    <row r="241" spans="2:17" ht="15.75">
      <c r="B241" s="55">
        <f t="shared" si="39"/>
        <v>202</v>
      </c>
      <c r="C241" s="39" t="s">
        <v>247</v>
      </c>
      <c r="D241" s="40">
        <v>61.875</v>
      </c>
      <c r="E241" s="41">
        <v>10</v>
      </c>
      <c r="F241" s="42">
        <f t="shared" si="36"/>
        <v>6.1875</v>
      </c>
      <c r="G241" s="43">
        <v>745.838</v>
      </c>
      <c r="H241" s="43">
        <v>1868.796</v>
      </c>
      <c r="I241" s="43">
        <v>2027.303</v>
      </c>
      <c r="J241" s="43">
        <v>74.071</v>
      </c>
      <c r="K241" s="43">
        <v>51.459</v>
      </c>
      <c r="L241" s="44">
        <f t="shared" si="37"/>
        <v>2.8400000000000034</v>
      </c>
      <c r="M241" s="43">
        <v>48.619</v>
      </c>
      <c r="N241" s="45">
        <v>25</v>
      </c>
      <c r="O241" s="45">
        <v>0</v>
      </c>
      <c r="P241" s="46">
        <f t="shared" si="38"/>
        <v>25</v>
      </c>
      <c r="Q241" s="47">
        <v>712</v>
      </c>
    </row>
    <row r="242" spans="2:17" ht="15.75">
      <c r="B242" s="55">
        <f t="shared" si="39"/>
        <v>203</v>
      </c>
      <c r="C242" s="39" t="s">
        <v>248</v>
      </c>
      <c r="D242" s="40">
        <v>234.375</v>
      </c>
      <c r="E242" s="41">
        <v>10</v>
      </c>
      <c r="F242" s="42">
        <f t="shared" si="36"/>
        <v>23.4375</v>
      </c>
      <c r="G242" s="43">
        <v>2361.75</v>
      </c>
      <c r="H242" s="43">
        <v>6144.6422</v>
      </c>
      <c r="I242" s="43">
        <v>5637.136</v>
      </c>
      <c r="J242" s="43">
        <v>204.8402</v>
      </c>
      <c r="K242" s="43">
        <v>363.022</v>
      </c>
      <c r="L242" s="44">
        <f t="shared" si="37"/>
        <v>70.00099999999998</v>
      </c>
      <c r="M242" s="43">
        <v>293.021</v>
      </c>
      <c r="N242" s="45">
        <v>25</v>
      </c>
      <c r="O242" s="45">
        <v>0</v>
      </c>
      <c r="P242" s="46">
        <f t="shared" si="38"/>
        <v>25</v>
      </c>
      <c r="Q242" s="47">
        <v>2063</v>
      </c>
    </row>
    <row r="243" spans="2:17" ht="15.75">
      <c r="B243" s="55">
        <f t="shared" si="39"/>
        <v>204</v>
      </c>
      <c r="C243" s="39" t="s">
        <v>249</v>
      </c>
      <c r="D243" s="40">
        <v>116.4</v>
      </c>
      <c r="E243" s="41">
        <v>10</v>
      </c>
      <c r="F243" s="42">
        <f t="shared" si="36"/>
        <v>11.64</v>
      </c>
      <c r="G243" s="43">
        <v>-23.8585</v>
      </c>
      <c r="H243" s="43">
        <v>709.952</v>
      </c>
      <c r="I243" s="43">
        <v>713.6181</v>
      </c>
      <c r="J243" s="43">
        <v>29.3039</v>
      </c>
      <c r="K243" s="43">
        <v>-24.605</v>
      </c>
      <c r="L243" s="44">
        <f t="shared" si="37"/>
        <v>4.713999999999999</v>
      </c>
      <c r="M243" s="43">
        <v>-29.319</v>
      </c>
      <c r="N243" s="45">
        <v>0</v>
      </c>
      <c r="O243" s="45">
        <v>0</v>
      </c>
      <c r="P243" s="46">
        <f t="shared" si="38"/>
        <v>0</v>
      </c>
      <c r="Q243" s="47">
        <v>259</v>
      </c>
    </row>
    <row r="244" spans="2:17" ht="15.75">
      <c r="B244" s="55">
        <f t="shared" si="39"/>
        <v>205</v>
      </c>
      <c r="C244" s="39" t="s">
        <v>250</v>
      </c>
      <c r="D244" s="40">
        <v>46.622</v>
      </c>
      <c r="E244" s="41">
        <v>10</v>
      </c>
      <c r="F244" s="42">
        <f t="shared" si="36"/>
        <v>4.6622</v>
      </c>
      <c r="G244" s="43">
        <v>65.2471</v>
      </c>
      <c r="H244" s="43">
        <v>546.6063</v>
      </c>
      <c r="I244" s="43">
        <v>214.8565</v>
      </c>
      <c r="J244" s="43">
        <v>25.5424</v>
      </c>
      <c r="K244" s="43">
        <v>-23.864</v>
      </c>
      <c r="L244" s="44">
        <f t="shared" si="37"/>
        <v>-4.400000000000002</v>
      </c>
      <c r="M244" s="43">
        <v>-19.464</v>
      </c>
      <c r="N244" s="45">
        <v>0</v>
      </c>
      <c r="O244" s="45">
        <v>5</v>
      </c>
      <c r="P244" s="46">
        <f t="shared" si="38"/>
        <v>5</v>
      </c>
      <c r="Q244" s="47">
        <v>237</v>
      </c>
    </row>
    <row r="245" spans="2:17" ht="15.75">
      <c r="B245" s="55">
        <f t="shared" si="39"/>
        <v>206</v>
      </c>
      <c r="C245" s="39" t="s">
        <v>251</v>
      </c>
      <c r="D245" s="40">
        <v>163.671</v>
      </c>
      <c r="E245" s="41">
        <v>10</v>
      </c>
      <c r="F245" s="42">
        <f t="shared" si="36"/>
        <v>16.3671</v>
      </c>
      <c r="G245" s="43">
        <v>163.674</v>
      </c>
      <c r="H245" s="43">
        <v>1421.96</v>
      </c>
      <c r="I245" s="43">
        <v>499.508</v>
      </c>
      <c r="J245" s="43">
        <v>94.481</v>
      </c>
      <c r="K245" s="43">
        <v>-550.252</v>
      </c>
      <c r="L245" s="44">
        <f t="shared" si="37"/>
        <v>-43.49999999999994</v>
      </c>
      <c r="M245" s="43">
        <v>-506.752</v>
      </c>
      <c r="N245" s="45">
        <v>0</v>
      </c>
      <c r="O245" s="45">
        <v>5</v>
      </c>
      <c r="P245" s="46">
        <f t="shared" si="38"/>
        <v>5</v>
      </c>
      <c r="Q245" s="47">
        <v>1165</v>
      </c>
    </row>
    <row r="246" spans="2:17" ht="15.75">
      <c r="B246" s="55">
        <f t="shared" si="39"/>
        <v>207</v>
      </c>
      <c r="C246" s="39" t="s">
        <v>252</v>
      </c>
      <c r="D246" s="40">
        <v>100</v>
      </c>
      <c r="E246" s="41">
        <v>10</v>
      </c>
      <c r="F246" s="42">
        <f t="shared" si="36"/>
        <v>10</v>
      </c>
      <c r="G246" s="43">
        <v>243.6136</v>
      </c>
      <c r="H246" s="43">
        <v>1188.7655</v>
      </c>
      <c r="I246" s="43">
        <v>919.8398</v>
      </c>
      <c r="J246" s="43">
        <v>87.1652</v>
      </c>
      <c r="K246" s="43">
        <v>22.475</v>
      </c>
      <c r="L246" s="44">
        <f t="shared" si="37"/>
        <v>12.138000000000002</v>
      </c>
      <c r="M246" s="43">
        <v>10.337</v>
      </c>
      <c r="N246" s="45">
        <v>0</v>
      </c>
      <c r="O246" s="45">
        <v>10</v>
      </c>
      <c r="P246" s="46">
        <f t="shared" si="38"/>
        <v>10</v>
      </c>
      <c r="Q246" s="47">
        <v>784</v>
      </c>
    </row>
    <row r="247" spans="2:17" ht="15.75">
      <c r="B247" s="55">
        <f t="shared" si="39"/>
        <v>208</v>
      </c>
      <c r="C247" s="39" t="s">
        <v>253</v>
      </c>
      <c r="D247" s="40">
        <v>132.678</v>
      </c>
      <c r="E247" s="41">
        <v>10</v>
      </c>
      <c r="F247" s="42">
        <f t="shared" si="36"/>
        <v>13.2678</v>
      </c>
      <c r="G247" s="43">
        <v>2023.3521</v>
      </c>
      <c r="H247" s="43">
        <v>5757.0442</v>
      </c>
      <c r="I247" s="43">
        <v>3592.8862</v>
      </c>
      <c r="J247" s="43">
        <v>350.3354</v>
      </c>
      <c r="K247" s="43">
        <v>97.151</v>
      </c>
      <c r="L247" s="44">
        <f t="shared" si="37"/>
        <v>15.816000000000003</v>
      </c>
      <c r="M247" s="43">
        <v>81.335</v>
      </c>
      <c r="N247" s="45">
        <v>0</v>
      </c>
      <c r="O247" s="45">
        <v>10</v>
      </c>
      <c r="P247" s="46">
        <f t="shared" si="38"/>
        <v>10</v>
      </c>
      <c r="Q247" s="47">
        <v>400</v>
      </c>
    </row>
    <row r="248" spans="2:17" ht="15.75">
      <c r="B248" s="55">
        <f t="shared" si="39"/>
        <v>209</v>
      </c>
      <c r="C248" s="39" t="s">
        <v>254</v>
      </c>
      <c r="D248" s="40">
        <v>126.5</v>
      </c>
      <c r="E248" s="41">
        <v>10</v>
      </c>
      <c r="F248" s="42">
        <f t="shared" si="36"/>
        <v>12.65</v>
      </c>
      <c r="G248" s="43">
        <v>658.8032</v>
      </c>
      <c r="H248" s="43">
        <v>3077.3136</v>
      </c>
      <c r="I248" s="43">
        <v>2280.096</v>
      </c>
      <c r="J248" s="43">
        <v>206.4825</v>
      </c>
      <c r="K248" s="43">
        <v>59.045</v>
      </c>
      <c r="L248" s="44">
        <f t="shared" si="37"/>
        <v>45.836</v>
      </c>
      <c r="M248" s="43">
        <v>13.209</v>
      </c>
      <c r="N248" s="45">
        <v>0</v>
      </c>
      <c r="O248" s="45">
        <v>10</v>
      </c>
      <c r="P248" s="46">
        <f t="shared" si="38"/>
        <v>10</v>
      </c>
      <c r="Q248" s="47">
        <v>1775</v>
      </c>
    </row>
    <row r="249" spans="2:17" ht="15.75">
      <c r="B249" s="55">
        <f t="shared" si="39"/>
        <v>210</v>
      </c>
      <c r="C249" s="39" t="s">
        <v>255</v>
      </c>
      <c r="D249" s="40">
        <v>99.792</v>
      </c>
      <c r="E249" s="41">
        <v>10</v>
      </c>
      <c r="F249" s="42">
        <f t="shared" si="36"/>
        <v>9.9792</v>
      </c>
      <c r="G249" s="43">
        <v>123.5618</v>
      </c>
      <c r="H249" s="43">
        <v>371.915</v>
      </c>
      <c r="I249" s="43">
        <v>620.8138</v>
      </c>
      <c r="J249" s="43">
        <v>3.7509</v>
      </c>
      <c r="K249" s="43">
        <v>9.853</v>
      </c>
      <c r="L249" s="44">
        <f t="shared" si="37"/>
        <v>5.217</v>
      </c>
      <c r="M249" s="43">
        <v>4.636</v>
      </c>
      <c r="N249" s="45">
        <v>0</v>
      </c>
      <c r="O249" s="45">
        <v>0</v>
      </c>
      <c r="P249" s="46">
        <f t="shared" si="38"/>
        <v>0</v>
      </c>
      <c r="Q249" s="47">
        <v>309</v>
      </c>
    </row>
    <row r="250" spans="2:17" ht="15.75">
      <c r="B250" s="55">
        <f t="shared" si="39"/>
        <v>211</v>
      </c>
      <c r="C250" s="39" t="s">
        <v>256</v>
      </c>
      <c r="D250" s="40">
        <v>137.5</v>
      </c>
      <c r="E250" s="41">
        <v>10</v>
      </c>
      <c r="F250" s="42">
        <f t="shared" si="36"/>
        <v>13.75</v>
      </c>
      <c r="G250" s="43">
        <v>-51.373</v>
      </c>
      <c r="H250" s="43">
        <v>589.817</v>
      </c>
      <c r="I250" s="43">
        <v>623.742</v>
      </c>
      <c r="J250" s="43">
        <v>13.211</v>
      </c>
      <c r="K250" s="43">
        <v>29.788</v>
      </c>
      <c r="L250" s="44">
        <f t="shared" si="37"/>
        <v>3.553000000000001</v>
      </c>
      <c r="M250" s="43">
        <v>26.235</v>
      </c>
      <c r="N250" s="45">
        <v>0</v>
      </c>
      <c r="O250" s="45">
        <v>0</v>
      </c>
      <c r="P250" s="46">
        <f t="shared" si="38"/>
        <v>0</v>
      </c>
      <c r="Q250" s="47">
        <v>709</v>
      </c>
    </row>
    <row r="251" spans="2:17" ht="15.75">
      <c r="B251" s="55">
        <f t="shared" si="39"/>
        <v>212</v>
      </c>
      <c r="C251" s="39" t="s">
        <v>257</v>
      </c>
      <c r="D251" s="40"/>
      <c r="E251" s="41">
        <v>10</v>
      </c>
      <c r="F251" s="42">
        <f t="shared" si="36"/>
        <v>0</v>
      </c>
      <c r="G251" s="43"/>
      <c r="H251" s="43"/>
      <c r="I251" s="43"/>
      <c r="J251" s="43"/>
      <c r="K251" s="43"/>
      <c r="L251" s="44">
        <f t="shared" si="37"/>
        <v>0</v>
      </c>
      <c r="M251" s="43"/>
      <c r="N251" s="45"/>
      <c r="O251" s="45"/>
      <c r="P251" s="46">
        <f t="shared" si="38"/>
        <v>0</v>
      </c>
      <c r="Q251" s="47"/>
    </row>
    <row r="252" spans="2:17" ht="15.75">
      <c r="B252" s="55">
        <f t="shared" si="39"/>
        <v>213</v>
      </c>
      <c r="C252" s="39" t="s">
        <v>258</v>
      </c>
      <c r="D252" s="40">
        <v>250</v>
      </c>
      <c r="E252" s="41">
        <v>10</v>
      </c>
      <c r="F252" s="42">
        <f t="shared" si="36"/>
        <v>25</v>
      </c>
      <c r="G252" s="43">
        <v>153.0858</v>
      </c>
      <c r="H252" s="43">
        <v>942.8014</v>
      </c>
      <c r="I252" s="43">
        <v>584.1776</v>
      </c>
      <c r="J252" s="43">
        <v>52.7518</v>
      </c>
      <c r="K252" s="43">
        <v>7.578</v>
      </c>
      <c r="L252" s="44">
        <f t="shared" si="37"/>
        <v>5.855</v>
      </c>
      <c r="M252" s="43">
        <v>1.723</v>
      </c>
      <c r="N252" s="45">
        <v>0</v>
      </c>
      <c r="O252" s="45">
        <v>0</v>
      </c>
      <c r="P252" s="46">
        <f t="shared" si="38"/>
        <v>0</v>
      </c>
      <c r="Q252" s="47">
        <v>55</v>
      </c>
    </row>
    <row r="253" spans="2:17" ht="15.75">
      <c r="B253" s="55">
        <f t="shared" si="39"/>
        <v>214</v>
      </c>
      <c r="C253" s="39" t="s">
        <v>259</v>
      </c>
      <c r="D253" s="40">
        <v>99.2</v>
      </c>
      <c r="E253" s="41">
        <v>10</v>
      </c>
      <c r="F253" s="42">
        <f t="shared" si="36"/>
        <v>9.92</v>
      </c>
      <c r="G253" s="43">
        <v>122.8678</v>
      </c>
      <c r="H253" s="43">
        <v>715.527</v>
      </c>
      <c r="I253" s="43">
        <v>718.1417</v>
      </c>
      <c r="J253" s="43">
        <v>31.8443</v>
      </c>
      <c r="K253" s="43">
        <v>12.75</v>
      </c>
      <c r="L253" s="44">
        <f t="shared" si="37"/>
        <v>8.89</v>
      </c>
      <c r="M253" s="43">
        <v>3.86</v>
      </c>
      <c r="N253" s="45">
        <v>0</v>
      </c>
      <c r="O253" s="45">
        <v>0</v>
      </c>
      <c r="P253" s="46">
        <f t="shared" si="38"/>
        <v>0</v>
      </c>
      <c r="Q253" s="47">
        <v>1670</v>
      </c>
    </row>
    <row r="254" spans="2:17" ht="15.75">
      <c r="B254" s="55">
        <f t="shared" si="39"/>
        <v>215</v>
      </c>
      <c r="C254" s="39" t="s">
        <v>260</v>
      </c>
      <c r="D254" s="40">
        <v>180.48</v>
      </c>
      <c r="E254" s="41">
        <v>10</v>
      </c>
      <c r="F254" s="42">
        <f t="shared" si="36"/>
        <v>18.048</v>
      </c>
      <c r="G254" s="43">
        <v>250.5666</v>
      </c>
      <c r="H254" s="43">
        <v>1488.0822</v>
      </c>
      <c r="I254" s="43">
        <v>619.1615</v>
      </c>
      <c r="J254" s="43">
        <v>60.4904</v>
      </c>
      <c r="K254" s="43">
        <v>25.554</v>
      </c>
      <c r="L254" s="44">
        <f t="shared" si="37"/>
        <v>-6.291</v>
      </c>
      <c r="M254" s="43">
        <v>31.845</v>
      </c>
      <c r="N254" s="45">
        <v>0</v>
      </c>
      <c r="O254" s="45">
        <v>0</v>
      </c>
      <c r="P254" s="46">
        <f t="shared" si="38"/>
        <v>0</v>
      </c>
      <c r="Q254" s="47">
        <v>4115</v>
      </c>
    </row>
    <row r="255" spans="2:17" ht="15.75">
      <c r="B255" s="55">
        <f t="shared" si="39"/>
        <v>216</v>
      </c>
      <c r="C255" s="39" t="s">
        <v>261</v>
      </c>
      <c r="D255" s="40">
        <v>180.7373</v>
      </c>
      <c r="E255" s="41">
        <v>10</v>
      </c>
      <c r="F255" s="42">
        <f t="shared" si="36"/>
        <v>18.07373</v>
      </c>
      <c r="G255" s="43">
        <v>1823.5319</v>
      </c>
      <c r="H255" s="43">
        <v>6401.9928</v>
      </c>
      <c r="I255" s="43">
        <v>6160.2892</v>
      </c>
      <c r="J255" s="43">
        <v>292.903</v>
      </c>
      <c r="K255" s="43">
        <v>467.061</v>
      </c>
      <c r="L255" s="44">
        <f t="shared" si="37"/>
        <v>60.358000000000004</v>
      </c>
      <c r="M255" s="43">
        <v>406.703</v>
      </c>
      <c r="N255" s="45">
        <v>15</v>
      </c>
      <c r="O255" s="45">
        <v>0</v>
      </c>
      <c r="P255" s="46">
        <f t="shared" si="38"/>
        <v>15</v>
      </c>
      <c r="Q255" s="47">
        <v>1711</v>
      </c>
    </row>
    <row r="256" spans="2:17" ht="15.75">
      <c r="B256" s="55">
        <f t="shared" si="39"/>
        <v>217</v>
      </c>
      <c r="C256" s="39" t="s">
        <v>262</v>
      </c>
      <c r="D256" s="40">
        <v>42.5</v>
      </c>
      <c r="E256" s="41">
        <v>10</v>
      </c>
      <c r="F256" s="42">
        <f t="shared" si="36"/>
        <v>4.25</v>
      </c>
      <c r="G256" s="43">
        <v>0.8435</v>
      </c>
      <c r="H256" s="43">
        <v>488.5417</v>
      </c>
      <c r="I256" s="43">
        <v>535.9449</v>
      </c>
      <c r="J256" s="43">
        <v>15.8574</v>
      </c>
      <c r="K256" s="43">
        <v>8.996</v>
      </c>
      <c r="L256" s="44">
        <f t="shared" si="37"/>
        <v>-2.520999999999999</v>
      </c>
      <c r="M256" s="43">
        <v>11.517</v>
      </c>
      <c r="N256" s="45">
        <v>0</v>
      </c>
      <c r="O256" s="45">
        <v>0</v>
      </c>
      <c r="P256" s="46">
        <f t="shared" si="38"/>
        <v>0</v>
      </c>
      <c r="Q256" s="47">
        <v>1037</v>
      </c>
    </row>
    <row r="257" spans="2:17" ht="15.75">
      <c r="B257" s="55">
        <f t="shared" si="39"/>
        <v>218</v>
      </c>
      <c r="C257" s="39" t="s">
        <v>263</v>
      </c>
      <c r="D257" s="40">
        <v>5</v>
      </c>
      <c r="E257" s="41">
        <v>10</v>
      </c>
      <c r="F257" s="42">
        <f t="shared" si="36"/>
        <v>0.5</v>
      </c>
      <c r="G257" s="43">
        <v>134.514</v>
      </c>
      <c r="H257" s="43">
        <v>709.497</v>
      </c>
      <c r="I257" s="43">
        <v>963.1155</v>
      </c>
      <c r="J257" s="43">
        <v>53.6205</v>
      </c>
      <c r="K257" s="43">
        <v>28.404</v>
      </c>
      <c r="L257" s="44">
        <f t="shared" si="37"/>
        <v>5.469000000000001</v>
      </c>
      <c r="M257" s="43">
        <v>22.935</v>
      </c>
      <c r="N257" s="45">
        <v>25</v>
      </c>
      <c r="O257" s="45">
        <v>0</v>
      </c>
      <c r="P257" s="46">
        <f t="shared" si="38"/>
        <v>25</v>
      </c>
      <c r="Q257" s="47">
        <v>434</v>
      </c>
    </row>
    <row r="258" spans="2:17" ht="15.75">
      <c r="B258" s="55">
        <f t="shared" si="39"/>
        <v>219</v>
      </c>
      <c r="C258" s="39" t="s">
        <v>264</v>
      </c>
      <c r="D258" s="40"/>
      <c r="E258" s="41">
        <v>10</v>
      </c>
      <c r="F258" s="42">
        <f t="shared" si="36"/>
        <v>0</v>
      </c>
      <c r="G258" s="43"/>
      <c r="H258" s="43"/>
      <c r="I258" s="43"/>
      <c r="J258" s="43"/>
      <c r="K258" s="43"/>
      <c r="L258" s="44">
        <f t="shared" si="37"/>
        <v>0</v>
      </c>
      <c r="M258" s="43"/>
      <c r="N258" s="45"/>
      <c r="O258" s="45"/>
      <c r="P258" s="46">
        <f t="shared" si="38"/>
        <v>0</v>
      </c>
      <c r="Q258" s="47"/>
    </row>
    <row r="259" spans="2:17" ht="15.75">
      <c r="B259" s="55">
        <f t="shared" si="39"/>
        <v>220</v>
      </c>
      <c r="C259" s="39" t="s">
        <v>265</v>
      </c>
      <c r="D259" s="40">
        <v>126.0116</v>
      </c>
      <c r="E259" s="41">
        <v>10</v>
      </c>
      <c r="F259" s="42">
        <f t="shared" si="36"/>
        <v>12.60116</v>
      </c>
      <c r="G259" s="43">
        <v>-113.6569</v>
      </c>
      <c r="H259" s="43">
        <v>256.7878</v>
      </c>
      <c r="I259" s="43">
        <v>467.845</v>
      </c>
      <c r="J259" s="43">
        <v>2.9662</v>
      </c>
      <c r="K259" s="43">
        <v>10.0242</v>
      </c>
      <c r="L259" s="44">
        <f t="shared" si="37"/>
        <v>2.355200000000001</v>
      </c>
      <c r="M259" s="43">
        <v>7.669</v>
      </c>
      <c r="N259" s="45">
        <v>0</v>
      </c>
      <c r="O259" s="45">
        <v>0</v>
      </c>
      <c r="P259" s="46">
        <f t="shared" si="38"/>
        <v>0</v>
      </c>
      <c r="Q259" s="47">
        <v>2438</v>
      </c>
    </row>
    <row r="260" spans="2:17" ht="15.75">
      <c r="B260" s="55">
        <f t="shared" si="39"/>
        <v>221</v>
      </c>
      <c r="C260" s="39" t="s">
        <v>266</v>
      </c>
      <c r="D260" s="40">
        <v>70</v>
      </c>
      <c r="E260" s="41">
        <v>10</v>
      </c>
      <c r="F260" s="42">
        <f t="shared" si="36"/>
        <v>7</v>
      </c>
      <c r="G260" s="43">
        <v>84.8244</v>
      </c>
      <c r="H260" s="43">
        <v>1127.632</v>
      </c>
      <c r="I260" s="43">
        <v>614.837</v>
      </c>
      <c r="J260" s="43">
        <v>51.9055</v>
      </c>
      <c r="K260" s="43">
        <v>-41.094</v>
      </c>
      <c r="L260" s="44">
        <f t="shared" si="37"/>
        <v>6.994</v>
      </c>
      <c r="M260" s="43">
        <v>-48.088</v>
      </c>
      <c r="N260" s="45">
        <v>0</v>
      </c>
      <c r="O260" s="45">
        <v>0</v>
      </c>
      <c r="P260" s="46">
        <f t="shared" si="38"/>
        <v>0</v>
      </c>
      <c r="Q260" s="47">
        <v>138</v>
      </c>
    </row>
    <row r="261" spans="2:17" ht="15.75">
      <c r="B261" s="55">
        <f t="shared" si="39"/>
        <v>222</v>
      </c>
      <c r="C261" s="39" t="s">
        <v>267</v>
      </c>
      <c r="D261" s="40">
        <v>28.777</v>
      </c>
      <c r="E261" s="41">
        <v>10</v>
      </c>
      <c r="F261" s="42">
        <f t="shared" si="36"/>
        <v>2.8777</v>
      </c>
      <c r="G261" s="43">
        <v>174.062</v>
      </c>
      <c r="H261" s="43">
        <v>1649.162</v>
      </c>
      <c r="I261" s="43">
        <v>969.42</v>
      </c>
      <c r="J261" s="43">
        <v>83.496</v>
      </c>
      <c r="K261" s="43">
        <v>-44.382</v>
      </c>
      <c r="L261" s="44">
        <f t="shared" si="37"/>
        <v>-12.07</v>
      </c>
      <c r="M261" s="43">
        <v>-32.312</v>
      </c>
      <c r="N261" s="45">
        <v>0</v>
      </c>
      <c r="O261" s="45">
        <v>10</v>
      </c>
      <c r="P261" s="46">
        <f t="shared" si="38"/>
        <v>10</v>
      </c>
      <c r="Q261" s="47">
        <v>1178</v>
      </c>
    </row>
    <row r="262" spans="2:17" ht="15.75">
      <c r="B262" s="55">
        <f t="shared" si="39"/>
        <v>223</v>
      </c>
      <c r="C262" s="39" t="s">
        <v>268</v>
      </c>
      <c r="D262" s="40"/>
      <c r="E262" s="41">
        <v>10</v>
      </c>
      <c r="F262" s="42">
        <f t="shared" si="36"/>
        <v>0</v>
      </c>
      <c r="G262" s="43"/>
      <c r="H262" s="43"/>
      <c r="I262" s="43"/>
      <c r="J262" s="43"/>
      <c r="K262" s="43"/>
      <c r="L262" s="44">
        <f t="shared" si="37"/>
        <v>0</v>
      </c>
      <c r="M262" s="43"/>
      <c r="N262" s="45"/>
      <c r="O262" s="45"/>
      <c r="P262" s="46">
        <f t="shared" si="38"/>
        <v>0</v>
      </c>
      <c r="Q262" s="47"/>
    </row>
    <row r="263" spans="2:17" ht="15.75">
      <c r="B263" s="55">
        <f t="shared" si="39"/>
        <v>224</v>
      </c>
      <c r="C263" s="39" t="s">
        <v>269</v>
      </c>
      <c r="D263" s="40">
        <v>11.832</v>
      </c>
      <c r="E263" s="41">
        <v>10</v>
      </c>
      <c r="F263" s="42">
        <f t="shared" si="36"/>
        <v>1.1832</v>
      </c>
      <c r="G263" s="43">
        <v>-0.4826</v>
      </c>
      <c r="H263" s="43">
        <v>0.0842</v>
      </c>
      <c r="I263" s="43">
        <v>0</v>
      </c>
      <c r="J263" s="43">
        <v>0</v>
      </c>
      <c r="K263" s="43">
        <v>-0.078</v>
      </c>
      <c r="L263" s="44">
        <f t="shared" si="37"/>
        <v>0</v>
      </c>
      <c r="M263" s="43">
        <v>-0.078</v>
      </c>
      <c r="N263" s="45">
        <v>0</v>
      </c>
      <c r="O263" s="45">
        <v>0</v>
      </c>
      <c r="P263" s="46">
        <f t="shared" si="38"/>
        <v>0</v>
      </c>
      <c r="Q263" s="47">
        <v>584</v>
      </c>
    </row>
    <row r="264" spans="2:17" ht="15.75">
      <c r="B264" s="55">
        <f t="shared" si="39"/>
        <v>225</v>
      </c>
      <c r="C264" s="39" t="s">
        <v>270</v>
      </c>
      <c r="D264" s="40">
        <v>107</v>
      </c>
      <c r="E264" s="41">
        <v>10</v>
      </c>
      <c r="F264" s="42">
        <f t="shared" si="36"/>
        <v>10.7</v>
      </c>
      <c r="G264" s="43">
        <v>92.3022</v>
      </c>
      <c r="H264" s="43">
        <v>507.073</v>
      </c>
      <c r="I264" s="43">
        <v>421.9776</v>
      </c>
      <c r="J264" s="43">
        <v>24.942</v>
      </c>
      <c r="K264" s="43">
        <v>-38.419</v>
      </c>
      <c r="L264" s="44">
        <f t="shared" si="37"/>
        <v>-5.8359999999999985</v>
      </c>
      <c r="M264" s="43">
        <v>-32.583</v>
      </c>
      <c r="N264" s="45">
        <v>0</v>
      </c>
      <c r="O264" s="45">
        <v>0</v>
      </c>
      <c r="P264" s="46">
        <f t="shared" si="38"/>
        <v>0</v>
      </c>
      <c r="Q264" s="47">
        <v>283</v>
      </c>
    </row>
    <row r="265" spans="2:17" ht="15.75">
      <c r="B265" s="55">
        <f t="shared" si="39"/>
        <v>226</v>
      </c>
      <c r="C265" s="39" t="s">
        <v>271</v>
      </c>
      <c r="D265" s="40">
        <v>131.748</v>
      </c>
      <c r="E265" s="41">
        <v>10</v>
      </c>
      <c r="F265" s="42">
        <f t="shared" si="36"/>
        <v>13.1748</v>
      </c>
      <c r="G265" s="43">
        <v>-43.9519</v>
      </c>
      <c r="H265" s="43">
        <v>528.6334</v>
      </c>
      <c r="I265" s="43">
        <v>408.382</v>
      </c>
      <c r="J265" s="43">
        <v>22.4275</v>
      </c>
      <c r="K265" s="43">
        <v>-39.345</v>
      </c>
      <c r="L265" s="44">
        <f t="shared" si="37"/>
        <v>-4.954999999999998</v>
      </c>
      <c r="M265" s="43">
        <v>-34.39</v>
      </c>
      <c r="N265" s="45">
        <v>0</v>
      </c>
      <c r="O265" s="45">
        <v>0</v>
      </c>
      <c r="P265" s="46">
        <f t="shared" si="38"/>
        <v>0</v>
      </c>
      <c r="Q265" s="47">
        <v>2187</v>
      </c>
    </row>
    <row r="266" spans="2:17" ht="15.75">
      <c r="B266" s="55">
        <f t="shared" si="39"/>
        <v>227</v>
      </c>
      <c r="C266" s="39" t="s">
        <v>272</v>
      </c>
      <c r="D266" s="40">
        <v>208</v>
      </c>
      <c r="E266" s="41">
        <v>10</v>
      </c>
      <c r="F266" s="42">
        <f aca="true" t="shared" si="40" ref="F266:F297">+D266/E266</f>
        <v>20.8</v>
      </c>
      <c r="G266" s="43">
        <v>173.217</v>
      </c>
      <c r="H266" s="43">
        <v>1184.835</v>
      </c>
      <c r="I266" s="43">
        <v>1177.509</v>
      </c>
      <c r="J266" s="43">
        <v>83.357</v>
      </c>
      <c r="K266" s="43">
        <v>4.469</v>
      </c>
      <c r="L266" s="44">
        <f aca="true" t="shared" si="41" ref="L266:L297">+K266-M266</f>
        <v>6.018000000000001</v>
      </c>
      <c r="M266" s="43">
        <v>-1.549</v>
      </c>
      <c r="N266" s="45">
        <v>0</v>
      </c>
      <c r="O266" s="45">
        <v>0</v>
      </c>
      <c r="P266" s="46">
        <f aca="true" t="shared" si="42" ref="P266:P297">SUM(N266:O266)</f>
        <v>0</v>
      </c>
      <c r="Q266" s="47">
        <v>799</v>
      </c>
    </row>
    <row r="267" spans="2:17" ht="15.75">
      <c r="B267" s="55">
        <f t="shared" si="39"/>
        <v>228</v>
      </c>
      <c r="C267" s="39" t="s">
        <v>273</v>
      </c>
      <c r="D267" s="40">
        <v>1300</v>
      </c>
      <c r="E267" s="41">
        <v>10</v>
      </c>
      <c r="F267" s="42">
        <f t="shared" si="40"/>
        <v>130</v>
      </c>
      <c r="G267" s="43">
        <v>413.7436</v>
      </c>
      <c r="H267" s="43">
        <v>1949.0089</v>
      </c>
      <c r="I267" s="43">
        <v>2147.6467</v>
      </c>
      <c r="J267" s="43">
        <v>122.3633</v>
      </c>
      <c r="K267" s="43">
        <v>36.565</v>
      </c>
      <c r="L267" s="44">
        <f t="shared" si="41"/>
        <v>6.892999999999997</v>
      </c>
      <c r="M267" s="43">
        <v>29.672</v>
      </c>
      <c r="N267" s="45">
        <v>7.5</v>
      </c>
      <c r="O267" s="45">
        <v>0</v>
      </c>
      <c r="P267" s="46">
        <f t="shared" si="42"/>
        <v>7.5</v>
      </c>
      <c r="Q267" s="47">
        <v>590</v>
      </c>
    </row>
    <row r="268" spans="2:17" ht="15.75">
      <c r="B268" s="55"/>
      <c r="C268" s="39" t="s">
        <v>274</v>
      </c>
      <c r="D268" s="40"/>
      <c r="E268" s="41">
        <v>10</v>
      </c>
      <c r="F268" s="42">
        <f t="shared" si="40"/>
        <v>0</v>
      </c>
      <c r="G268" s="43"/>
      <c r="H268" s="43"/>
      <c r="I268" s="43"/>
      <c r="J268" s="43"/>
      <c r="K268" s="43"/>
      <c r="L268" s="44">
        <f t="shared" si="41"/>
        <v>0</v>
      </c>
      <c r="M268" s="43"/>
      <c r="N268" s="45"/>
      <c r="O268" s="45"/>
      <c r="P268" s="46">
        <f t="shared" si="42"/>
        <v>0</v>
      </c>
      <c r="Q268" s="47"/>
    </row>
    <row r="269" spans="2:17" ht="15.75">
      <c r="B269" s="55">
        <f>+B267+1</f>
        <v>229</v>
      </c>
      <c r="C269" s="39" t="s">
        <v>275</v>
      </c>
      <c r="D269" s="40">
        <v>121.237</v>
      </c>
      <c r="E269" s="41">
        <v>10</v>
      </c>
      <c r="F269" s="42">
        <f t="shared" si="40"/>
        <v>12.1237</v>
      </c>
      <c r="G269" s="43">
        <v>-45.2727</v>
      </c>
      <c r="H269" s="43">
        <v>151.7757</v>
      </c>
      <c r="I269" s="43">
        <v>0</v>
      </c>
      <c r="J269" s="43">
        <v>0.0022</v>
      </c>
      <c r="K269" s="43">
        <v>-15.711</v>
      </c>
      <c r="L269" s="44">
        <f t="shared" si="41"/>
        <v>0</v>
      </c>
      <c r="M269" s="43">
        <v>-15.711</v>
      </c>
      <c r="N269" s="45">
        <v>0</v>
      </c>
      <c r="O269" s="45">
        <v>0</v>
      </c>
      <c r="P269" s="46">
        <f t="shared" si="42"/>
        <v>0</v>
      </c>
      <c r="Q269" s="47">
        <v>331</v>
      </c>
    </row>
    <row r="270" spans="2:17" ht="15.75">
      <c r="B270" s="55">
        <f aca="true" t="shared" si="43" ref="B270:B312">+B269+1</f>
        <v>230</v>
      </c>
      <c r="C270" s="39" t="s">
        <v>276</v>
      </c>
      <c r="D270" s="40">
        <v>168</v>
      </c>
      <c r="E270" s="41">
        <v>10</v>
      </c>
      <c r="F270" s="42">
        <f t="shared" si="40"/>
        <v>16.8</v>
      </c>
      <c r="G270" s="43">
        <v>265.162</v>
      </c>
      <c r="H270" s="43">
        <v>962.5106</v>
      </c>
      <c r="I270" s="43">
        <v>1420.3802</v>
      </c>
      <c r="J270" s="43">
        <v>60.0785</v>
      </c>
      <c r="K270" s="43">
        <v>30.397</v>
      </c>
      <c r="L270" s="44">
        <f t="shared" si="41"/>
        <v>7.101999999999997</v>
      </c>
      <c r="M270" s="43">
        <v>23.295</v>
      </c>
      <c r="N270" s="45">
        <v>0</v>
      </c>
      <c r="O270" s="45">
        <v>0</v>
      </c>
      <c r="P270" s="46">
        <f t="shared" si="42"/>
        <v>0</v>
      </c>
      <c r="Q270" s="47">
        <v>1356</v>
      </c>
    </row>
    <row r="271" spans="2:17" ht="15.75">
      <c r="B271" s="55">
        <f t="shared" si="43"/>
        <v>231</v>
      </c>
      <c r="C271" s="39" t="s">
        <v>277</v>
      </c>
      <c r="D271" s="40">
        <v>92</v>
      </c>
      <c r="E271" s="41">
        <v>10</v>
      </c>
      <c r="F271" s="42">
        <f t="shared" si="40"/>
        <v>9.2</v>
      </c>
      <c r="G271" s="43">
        <v>100.3148</v>
      </c>
      <c r="H271" s="43">
        <v>418.3714</v>
      </c>
      <c r="I271" s="43">
        <v>255.5867</v>
      </c>
      <c r="J271" s="43">
        <v>2.5412</v>
      </c>
      <c r="K271" s="43">
        <v>0.85</v>
      </c>
      <c r="L271" s="44">
        <f t="shared" si="41"/>
        <v>-4.655</v>
      </c>
      <c r="M271" s="43">
        <v>5.505</v>
      </c>
      <c r="N271" s="45">
        <v>0</v>
      </c>
      <c r="O271" s="45">
        <v>0</v>
      </c>
      <c r="P271" s="46">
        <f t="shared" si="42"/>
        <v>0</v>
      </c>
      <c r="Q271" s="47">
        <v>1383</v>
      </c>
    </row>
    <row r="272" spans="2:17" ht="15.75">
      <c r="B272" s="55">
        <f t="shared" si="43"/>
        <v>232</v>
      </c>
      <c r="C272" s="39" t="s">
        <v>278</v>
      </c>
      <c r="D272" s="40">
        <v>145</v>
      </c>
      <c r="E272" s="41">
        <v>10</v>
      </c>
      <c r="F272" s="42">
        <f t="shared" si="40"/>
        <v>14.5</v>
      </c>
      <c r="G272" s="43">
        <v>101.4562</v>
      </c>
      <c r="H272" s="43">
        <v>151.3081</v>
      </c>
      <c r="I272" s="43">
        <v>300.1898</v>
      </c>
      <c r="J272" s="43">
        <v>0.0434</v>
      </c>
      <c r="K272" s="43">
        <v>5.449</v>
      </c>
      <c r="L272" s="44">
        <f t="shared" si="41"/>
        <v>-5.654</v>
      </c>
      <c r="M272" s="43">
        <v>11.103</v>
      </c>
      <c r="N272" s="45">
        <v>0</v>
      </c>
      <c r="O272" s="45">
        <v>0</v>
      </c>
      <c r="P272" s="46">
        <f t="shared" si="42"/>
        <v>0</v>
      </c>
      <c r="Q272" s="47">
        <v>1372</v>
      </c>
    </row>
    <row r="273" spans="2:17" ht="15.75">
      <c r="B273" s="55">
        <f t="shared" si="43"/>
        <v>233</v>
      </c>
      <c r="C273" s="39" t="s">
        <v>279</v>
      </c>
      <c r="D273" s="40">
        <v>147</v>
      </c>
      <c r="E273" s="41">
        <v>10</v>
      </c>
      <c r="F273" s="42">
        <f t="shared" si="40"/>
        <v>14.7</v>
      </c>
      <c r="G273" s="43">
        <v>248.3231</v>
      </c>
      <c r="H273" s="43">
        <v>644.6688</v>
      </c>
      <c r="I273" s="43">
        <v>894.5396</v>
      </c>
      <c r="J273" s="43">
        <v>27.4015</v>
      </c>
      <c r="K273" s="43">
        <v>81.447</v>
      </c>
      <c r="L273" s="44">
        <f t="shared" si="41"/>
        <v>21.661</v>
      </c>
      <c r="M273" s="43">
        <v>59.786</v>
      </c>
      <c r="N273" s="45">
        <v>33</v>
      </c>
      <c r="O273" s="45">
        <v>0</v>
      </c>
      <c r="P273" s="46">
        <f t="shared" si="42"/>
        <v>33</v>
      </c>
      <c r="Q273" s="47">
        <v>972</v>
      </c>
    </row>
    <row r="274" spans="2:17" ht="15.75">
      <c r="B274" s="55">
        <f t="shared" si="43"/>
        <v>234</v>
      </c>
      <c r="C274" s="39" t="s">
        <v>280</v>
      </c>
      <c r="D274" s="40">
        <v>120.15</v>
      </c>
      <c r="E274" s="41">
        <v>10</v>
      </c>
      <c r="F274" s="42">
        <f t="shared" si="40"/>
        <v>12.015</v>
      </c>
      <c r="G274" s="43">
        <v>301.6224</v>
      </c>
      <c r="H274" s="43">
        <v>959.0917</v>
      </c>
      <c r="I274" s="43">
        <v>1272.8823</v>
      </c>
      <c r="J274" s="43">
        <v>62.8738</v>
      </c>
      <c r="K274" s="43">
        <v>6.984</v>
      </c>
      <c r="L274" s="44">
        <f t="shared" si="41"/>
        <v>2.0709999999999997</v>
      </c>
      <c r="M274" s="43">
        <v>4.913</v>
      </c>
      <c r="N274" s="45">
        <v>0</v>
      </c>
      <c r="O274" s="45">
        <v>0</v>
      </c>
      <c r="P274" s="46">
        <f t="shared" si="42"/>
        <v>0</v>
      </c>
      <c r="Q274" s="47">
        <v>29</v>
      </c>
    </row>
    <row r="275" spans="2:17" ht="15.75">
      <c r="B275" s="55">
        <f t="shared" si="43"/>
        <v>235</v>
      </c>
      <c r="C275" s="39" t="s">
        <v>281</v>
      </c>
      <c r="D275" s="40">
        <v>187</v>
      </c>
      <c r="E275" s="41">
        <v>10</v>
      </c>
      <c r="F275" s="42">
        <f t="shared" si="40"/>
        <v>18.7</v>
      </c>
      <c r="G275" s="43">
        <v>488.6534</v>
      </c>
      <c r="H275" s="43">
        <v>1377.5777</v>
      </c>
      <c r="I275" s="43">
        <v>1429.0842</v>
      </c>
      <c r="J275" s="43">
        <v>65.4333</v>
      </c>
      <c r="K275" s="43">
        <v>34.715</v>
      </c>
      <c r="L275" s="44">
        <f t="shared" si="41"/>
        <v>14.200000000000003</v>
      </c>
      <c r="M275" s="43">
        <v>20.515</v>
      </c>
      <c r="N275" s="45">
        <v>8.8</v>
      </c>
      <c r="O275" s="45">
        <v>0</v>
      </c>
      <c r="P275" s="46">
        <f t="shared" si="42"/>
        <v>8.8</v>
      </c>
      <c r="Q275" s="47">
        <v>1005</v>
      </c>
    </row>
    <row r="276" spans="2:17" ht="15.75">
      <c r="B276" s="55">
        <f t="shared" si="43"/>
        <v>236</v>
      </c>
      <c r="C276" s="39" t="s">
        <v>282</v>
      </c>
      <c r="D276" s="40">
        <v>230</v>
      </c>
      <c r="E276" s="41">
        <v>10</v>
      </c>
      <c r="F276" s="42">
        <f t="shared" si="40"/>
        <v>23</v>
      </c>
      <c r="G276" s="43">
        <v>-55.1648</v>
      </c>
      <c r="H276" s="43">
        <v>161.5392</v>
      </c>
      <c r="I276" s="43">
        <v>195.7209</v>
      </c>
      <c r="J276" s="43">
        <v>1.8547</v>
      </c>
      <c r="K276" s="43">
        <v>12.1195</v>
      </c>
      <c r="L276" s="44">
        <f t="shared" si="41"/>
        <v>0.9786999999999999</v>
      </c>
      <c r="M276" s="43">
        <v>11.1408</v>
      </c>
      <c r="N276" s="45">
        <v>0</v>
      </c>
      <c r="O276" s="45">
        <v>0</v>
      </c>
      <c r="P276" s="46">
        <f t="shared" si="42"/>
        <v>0</v>
      </c>
      <c r="Q276" s="47">
        <v>420</v>
      </c>
    </row>
    <row r="277" spans="2:17" ht="15.75">
      <c r="B277" s="55">
        <f t="shared" si="43"/>
        <v>237</v>
      </c>
      <c r="C277" s="39" t="s">
        <v>283</v>
      </c>
      <c r="D277" s="40">
        <v>20</v>
      </c>
      <c r="E277" s="41">
        <v>10</v>
      </c>
      <c r="F277" s="42">
        <f t="shared" si="40"/>
        <v>2</v>
      </c>
      <c r="G277" s="43">
        <v>8.0816</v>
      </c>
      <c r="H277" s="43">
        <v>307.9861</v>
      </c>
      <c r="I277" s="43">
        <v>293.4605</v>
      </c>
      <c r="J277" s="43">
        <v>0.1279</v>
      </c>
      <c r="K277" s="43">
        <v>7.721</v>
      </c>
      <c r="L277" s="44">
        <f t="shared" si="41"/>
        <v>1.468</v>
      </c>
      <c r="M277" s="43">
        <v>6.253</v>
      </c>
      <c r="N277" s="45">
        <v>0</v>
      </c>
      <c r="O277" s="45">
        <v>0</v>
      </c>
      <c r="P277" s="46">
        <f t="shared" si="42"/>
        <v>0</v>
      </c>
      <c r="Q277" s="47">
        <v>539</v>
      </c>
    </row>
    <row r="278" spans="2:17" ht="15.75">
      <c r="B278" s="55">
        <f t="shared" si="43"/>
        <v>238</v>
      </c>
      <c r="C278" s="39" t="s">
        <v>284</v>
      </c>
      <c r="D278" s="40">
        <v>48.6</v>
      </c>
      <c r="E278" s="41">
        <v>10</v>
      </c>
      <c r="F278" s="42">
        <f t="shared" si="40"/>
        <v>4.86</v>
      </c>
      <c r="G278" s="43">
        <v>-110.2803</v>
      </c>
      <c r="H278" s="43">
        <v>50.6437</v>
      </c>
      <c r="I278" s="43">
        <v>0</v>
      </c>
      <c r="J278" s="43">
        <v>0</v>
      </c>
      <c r="K278" s="43">
        <v>-4.339</v>
      </c>
      <c r="L278" s="44">
        <f t="shared" si="41"/>
        <v>0</v>
      </c>
      <c r="M278" s="43">
        <v>-4.339</v>
      </c>
      <c r="N278" s="45">
        <v>0</v>
      </c>
      <c r="O278" s="45">
        <v>0</v>
      </c>
      <c r="P278" s="46">
        <f t="shared" si="42"/>
        <v>0</v>
      </c>
      <c r="Q278" s="47">
        <v>618</v>
      </c>
    </row>
    <row r="279" spans="2:17" ht="15.75">
      <c r="B279" s="55">
        <f t="shared" si="43"/>
        <v>239</v>
      </c>
      <c r="C279" s="39" t="s">
        <v>285</v>
      </c>
      <c r="D279" s="40">
        <v>24</v>
      </c>
      <c r="E279" s="41">
        <v>10</v>
      </c>
      <c r="F279" s="42">
        <f t="shared" si="40"/>
        <v>2.4</v>
      </c>
      <c r="G279" s="43">
        <v>32.3895</v>
      </c>
      <c r="H279" s="43">
        <v>2220.6419</v>
      </c>
      <c r="I279" s="43">
        <v>1882.9308</v>
      </c>
      <c r="J279" s="43">
        <v>122.9053</v>
      </c>
      <c r="K279" s="43">
        <v>19.698</v>
      </c>
      <c r="L279" s="44">
        <f t="shared" si="41"/>
        <v>18.037</v>
      </c>
      <c r="M279" s="43">
        <v>1.661</v>
      </c>
      <c r="N279" s="45">
        <v>0</v>
      </c>
      <c r="O279" s="45">
        <v>0</v>
      </c>
      <c r="P279" s="46">
        <f t="shared" si="42"/>
        <v>0</v>
      </c>
      <c r="Q279" s="47">
        <v>298</v>
      </c>
    </row>
    <row r="280" spans="2:17" ht="15.75">
      <c r="B280" s="55">
        <f t="shared" si="43"/>
        <v>240</v>
      </c>
      <c r="C280" s="39" t="s">
        <v>286</v>
      </c>
      <c r="D280" s="40">
        <v>108.04</v>
      </c>
      <c r="E280" s="41">
        <v>10</v>
      </c>
      <c r="F280" s="42">
        <f t="shared" si="40"/>
        <v>10.804</v>
      </c>
      <c r="G280" s="43">
        <v>17.2916</v>
      </c>
      <c r="H280" s="43">
        <v>347.0956</v>
      </c>
      <c r="I280" s="43">
        <v>646.114</v>
      </c>
      <c r="J280" s="43">
        <v>14.2992</v>
      </c>
      <c r="K280" s="43">
        <v>-9.189</v>
      </c>
      <c r="L280" s="44">
        <f t="shared" si="41"/>
        <v>8.977</v>
      </c>
      <c r="M280" s="43">
        <v>-18.166</v>
      </c>
      <c r="N280" s="45">
        <v>0</v>
      </c>
      <c r="O280" s="45">
        <v>0</v>
      </c>
      <c r="P280" s="46">
        <f t="shared" si="42"/>
        <v>0</v>
      </c>
      <c r="Q280" s="47">
        <v>1860</v>
      </c>
    </row>
    <row r="281" spans="2:17" ht="15.75">
      <c r="B281" s="55">
        <f t="shared" si="43"/>
        <v>241</v>
      </c>
      <c r="C281" s="39" t="s">
        <v>287</v>
      </c>
      <c r="D281" s="40">
        <v>61.63</v>
      </c>
      <c r="E281" s="41">
        <v>10</v>
      </c>
      <c r="F281" s="42">
        <f t="shared" si="40"/>
        <v>6.163</v>
      </c>
      <c r="G281" s="43">
        <v>205.0229</v>
      </c>
      <c r="H281" s="43">
        <v>1233.1386</v>
      </c>
      <c r="I281" s="43">
        <v>1452.7905</v>
      </c>
      <c r="J281" s="43">
        <v>119.1818</v>
      </c>
      <c r="K281" s="43">
        <v>36.206</v>
      </c>
      <c r="L281" s="44">
        <f t="shared" si="41"/>
        <v>-3.908999999999999</v>
      </c>
      <c r="M281" s="43">
        <v>40.115</v>
      </c>
      <c r="N281" s="45">
        <v>20</v>
      </c>
      <c r="O281" s="45">
        <v>0</v>
      </c>
      <c r="P281" s="46">
        <f t="shared" si="42"/>
        <v>20</v>
      </c>
      <c r="Q281" s="47">
        <v>722</v>
      </c>
    </row>
    <row r="282" spans="2:17" ht="15.75">
      <c r="B282" s="55">
        <f t="shared" si="43"/>
        <v>242</v>
      </c>
      <c r="C282" s="39" t="s">
        <v>288</v>
      </c>
      <c r="D282" s="40"/>
      <c r="E282" s="41">
        <v>10</v>
      </c>
      <c r="F282" s="42">
        <f t="shared" si="40"/>
        <v>0</v>
      </c>
      <c r="G282" s="43"/>
      <c r="H282" s="43"/>
      <c r="I282" s="43"/>
      <c r="J282" s="43"/>
      <c r="K282" s="43"/>
      <c r="L282" s="44">
        <f t="shared" si="41"/>
        <v>0</v>
      </c>
      <c r="M282" s="43"/>
      <c r="N282" s="45"/>
      <c r="O282" s="45"/>
      <c r="P282" s="46">
        <f t="shared" si="42"/>
        <v>0</v>
      </c>
      <c r="Q282" s="47"/>
    </row>
    <row r="283" spans="2:17" ht="15.75">
      <c r="B283" s="55">
        <f t="shared" si="43"/>
        <v>243</v>
      </c>
      <c r="C283" s="39" t="s">
        <v>289</v>
      </c>
      <c r="D283" s="40">
        <v>159.78</v>
      </c>
      <c r="E283" s="41">
        <v>10</v>
      </c>
      <c r="F283" s="42">
        <f t="shared" si="40"/>
        <v>15.978</v>
      </c>
      <c r="G283" s="43">
        <v>254.4575</v>
      </c>
      <c r="H283" s="43">
        <v>936.2519</v>
      </c>
      <c r="I283" s="43">
        <v>881.7502</v>
      </c>
      <c r="J283" s="43">
        <v>45.8168</v>
      </c>
      <c r="K283" s="43">
        <v>32.454</v>
      </c>
      <c r="L283" s="44">
        <f t="shared" si="41"/>
        <v>-1.2439999999999998</v>
      </c>
      <c r="M283" s="43">
        <v>33.698</v>
      </c>
      <c r="N283" s="45">
        <v>10</v>
      </c>
      <c r="O283" s="45">
        <v>0</v>
      </c>
      <c r="P283" s="46">
        <f t="shared" si="42"/>
        <v>10</v>
      </c>
      <c r="Q283" s="47">
        <v>540</v>
      </c>
    </row>
    <row r="284" spans="2:17" ht="15.75">
      <c r="B284" s="55">
        <f t="shared" si="43"/>
        <v>244</v>
      </c>
      <c r="C284" s="39" t="s">
        <v>290</v>
      </c>
      <c r="D284" s="40">
        <v>70.38</v>
      </c>
      <c r="E284" s="41">
        <v>10</v>
      </c>
      <c r="F284" s="42">
        <f t="shared" si="40"/>
        <v>7.037999999999999</v>
      </c>
      <c r="G284" s="43">
        <v>-44.769</v>
      </c>
      <c r="H284" s="43">
        <v>389.389</v>
      </c>
      <c r="I284" s="43">
        <v>448.247</v>
      </c>
      <c r="J284" s="43">
        <v>18.302</v>
      </c>
      <c r="K284" s="43">
        <v>-29.844</v>
      </c>
      <c r="L284" s="44">
        <f t="shared" si="41"/>
        <v>2.2449999999999974</v>
      </c>
      <c r="M284" s="43">
        <v>-32.089</v>
      </c>
      <c r="N284" s="45">
        <v>0</v>
      </c>
      <c r="O284" s="45">
        <v>0</v>
      </c>
      <c r="P284" s="46">
        <f t="shared" si="42"/>
        <v>0</v>
      </c>
      <c r="Q284" s="47">
        <v>836</v>
      </c>
    </row>
    <row r="285" spans="2:17" ht="15.75">
      <c r="B285" s="55">
        <f t="shared" si="43"/>
        <v>245</v>
      </c>
      <c r="C285" s="39" t="s">
        <v>291</v>
      </c>
      <c r="D285" s="40">
        <v>47.587</v>
      </c>
      <c r="E285" s="41">
        <v>10</v>
      </c>
      <c r="F285" s="42">
        <f t="shared" si="40"/>
        <v>4.7587</v>
      </c>
      <c r="G285" s="43">
        <v>-69.7088</v>
      </c>
      <c r="H285" s="43">
        <v>233.4805</v>
      </c>
      <c r="I285" s="43">
        <v>202.1705</v>
      </c>
      <c r="J285" s="43">
        <v>2.6758</v>
      </c>
      <c r="K285" s="43">
        <v>16.317</v>
      </c>
      <c r="L285" s="44">
        <f t="shared" si="41"/>
        <v>1.011000000000001</v>
      </c>
      <c r="M285" s="43">
        <v>15.306</v>
      </c>
      <c r="N285" s="45">
        <v>5</v>
      </c>
      <c r="O285" s="45">
        <v>0</v>
      </c>
      <c r="P285" s="46">
        <f t="shared" si="42"/>
        <v>5</v>
      </c>
      <c r="Q285" s="47">
        <v>222</v>
      </c>
    </row>
    <row r="286" spans="2:17" ht="15.75">
      <c r="B286" s="55">
        <f t="shared" si="43"/>
        <v>246</v>
      </c>
      <c r="C286" s="39" t="s">
        <v>292</v>
      </c>
      <c r="D286" s="40">
        <v>102.92</v>
      </c>
      <c r="E286" s="41">
        <v>10</v>
      </c>
      <c r="F286" s="42">
        <f t="shared" si="40"/>
        <v>10.292</v>
      </c>
      <c r="G286" s="43">
        <v>394.5171</v>
      </c>
      <c r="H286" s="43">
        <v>1056.3131</v>
      </c>
      <c r="I286" s="43">
        <v>1065.7927</v>
      </c>
      <c r="J286" s="43">
        <v>65.5897</v>
      </c>
      <c r="K286" s="43">
        <v>36.182</v>
      </c>
      <c r="L286" s="44">
        <f t="shared" si="41"/>
        <v>8.878000000000004</v>
      </c>
      <c r="M286" s="43">
        <v>27.304</v>
      </c>
      <c r="N286" s="45">
        <v>10</v>
      </c>
      <c r="O286" s="45">
        <v>0</v>
      </c>
      <c r="P286" s="46">
        <f t="shared" si="42"/>
        <v>10</v>
      </c>
      <c r="Q286" s="47">
        <v>155</v>
      </c>
    </row>
    <row r="287" spans="2:17" ht="15.75">
      <c r="B287" s="55">
        <f t="shared" si="43"/>
        <v>247</v>
      </c>
      <c r="C287" s="39" t="s">
        <v>293</v>
      </c>
      <c r="D287" s="40">
        <v>245.178</v>
      </c>
      <c r="E287" s="41">
        <v>10</v>
      </c>
      <c r="F287" s="42">
        <f t="shared" si="40"/>
        <v>24.5178</v>
      </c>
      <c r="G287" s="43">
        <v>261.4796</v>
      </c>
      <c r="H287" s="43">
        <v>1048.081</v>
      </c>
      <c r="I287" s="43">
        <v>973.1177</v>
      </c>
      <c r="J287" s="43">
        <v>50.1766</v>
      </c>
      <c r="K287" s="43">
        <v>-6.332</v>
      </c>
      <c r="L287" s="44">
        <f t="shared" si="41"/>
        <v>-8.9896</v>
      </c>
      <c r="M287" s="43">
        <v>2.6576</v>
      </c>
      <c r="N287" s="45">
        <v>0</v>
      </c>
      <c r="O287" s="45">
        <v>0</v>
      </c>
      <c r="P287" s="46">
        <f t="shared" si="42"/>
        <v>0</v>
      </c>
      <c r="Q287" s="47">
        <v>97</v>
      </c>
    </row>
    <row r="288" spans="2:17" ht="15.75">
      <c r="B288" s="55">
        <f t="shared" si="43"/>
        <v>248</v>
      </c>
      <c r="C288" s="39" t="s">
        <v>294</v>
      </c>
      <c r="D288" s="40">
        <v>196</v>
      </c>
      <c r="E288" s="41">
        <v>10</v>
      </c>
      <c r="F288" s="42">
        <f t="shared" si="40"/>
        <v>19.6</v>
      </c>
      <c r="G288" s="43">
        <v>95.1745</v>
      </c>
      <c r="H288" s="43">
        <v>882.4723</v>
      </c>
      <c r="I288" s="43">
        <v>643.1088</v>
      </c>
      <c r="J288" s="43">
        <v>25.1626</v>
      </c>
      <c r="K288" s="43">
        <v>-16.158</v>
      </c>
      <c r="L288" s="44">
        <f t="shared" si="41"/>
        <v>7.087999999999997</v>
      </c>
      <c r="M288" s="43">
        <v>-23.246</v>
      </c>
      <c r="N288" s="45">
        <v>0</v>
      </c>
      <c r="O288" s="45">
        <v>0</v>
      </c>
      <c r="P288" s="46">
        <f t="shared" si="42"/>
        <v>0</v>
      </c>
      <c r="Q288" s="47">
        <v>900</v>
      </c>
    </row>
    <row r="289" spans="2:17" ht="15.75">
      <c r="B289" s="55">
        <f t="shared" si="43"/>
        <v>249</v>
      </c>
      <c r="C289" s="39" t="s">
        <v>295</v>
      </c>
      <c r="D289" s="40">
        <v>101.64</v>
      </c>
      <c r="E289" s="41">
        <v>10</v>
      </c>
      <c r="F289" s="42">
        <f t="shared" si="40"/>
        <v>10.164</v>
      </c>
      <c r="G289" s="43">
        <v>90.9688</v>
      </c>
      <c r="H289" s="43">
        <v>173.8156</v>
      </c>
      <c r="I289" s="43">
        <v>258.9889</v>
      </c>
      <c r="J289" s="43">
        <v>0.0506</v>
      </c>
      <c r="K289" s="43">
        <v>1.432</v>
      </c>
      <c r="L289" s="44">
        <f t="shared" si="41"/>
        <v>1.295</v>
      </c>
      <c r="M289" s="43">
        <v>0.137</v>
      </c>
      <c r="N289" s="45">
        <v>0</v>
      </c>
      <c r="O289" s="45">
        <v>0</v>
      </c>
      <c r="P289" s="46">
        <f t="shared" si="42"/>
        <v>0</v>
      </c>
      <c r="Q289" s="47">
        <v>974</v>
      </c>
    </row>
    <row r="290" spans="2:17" ht="15.75">
      <c r="B290" s="55">
        <f t="shared" si="43"/>
        <v>250</v>
      </c>
      <c r="C290" s="39" t="s">
        <v>296</v>
      </c>
      <c r="D290" s="40">
        <v>189.129</v>
      </c>
      <c r="E290" s="41">
        <v>10</v>
      </c>
      <c r="F290" s="42">
        <f t="shared" si="40"/>
        <v>18.9129</v>
      </c>
      <c r="G290" s="43">
        <v>747.197</v>
      </c>
      <c r="H290" s="43">
        <v>3587.89</v>
      </c>
      <c r="I290" s="43">
        <v>3458.427</v>
      </c>
      <c r="J290" s="43">
        <v>211.5</v>
      </c>
      <c r="K290" s="43">
        <v>52.373</v>
      </c>
      <c r="L290" s="44">
        <f t="shared" si="41"/>
        <v>-25.987000000000002</v>
      </c>
      <c r="M290" s="43">
        <v>78.36</v>
      </c>
      <c r="N290" s="45">
        <v>7.5</v>
      </c>
      <c r="O290" s="45">
        <v>0</v>
      </c>
      <c r="P290" s="46">
        <f t="shared" si="42"/>
        <v>7.5</v>
      </c>
      <c r="Q290" s="47">
        <v>1449</v>
      </c>
    </row>
    <row r="291" spans="2:17" ht="15.75">
      <c r="B291" s="55">
        <f t="shared" si="43"/>
        <v>251</v>
      </c>
      <c r="C291" s="39" t="s">
        <v>297</v>
      </c>
      <c r="D291" s="40">
        <v>74</v>
      </c>
      <c r="E291" s="41">
        <v>10</v>
      </c>
      <c r="F291" s="42">
        <f t="shared" si="40"/>
        <v>7.4</v>
      </c>
      <c r="G291" s="43">
        <v>-212.5153</v>
      </c>
      <c r="H291" s="43">
        <v>120.2699</v>
      </c>
      <c r="I291" s="43">
        <v>0</v>
      </c>
      <c r="J291" s="43">
        <v>7.334</v>
      </c>
      <c r="K291" s="43">
        <v>-14.073</v>
      </c>
      <c r="L291" s="44">
        <f t="shared" si="41"/>
        <v>0</v>
      </c>
      <c r="M291" s="43">
        <v>-14.073</v>
      </c>
      <c r="N291" s="45">
        <v>0</v>
      </c>
      <c r="O291" s="45">
        <v>0</v>
      </c>
      <c r="P291" s="46">
        <f t="shared" si="42"/>
        <v>0</v>
      </c>
      <c r="Q291" s="47">
        <v>1580</v>
      </c>
    </row>
    <row r="292" spans="2:17" ht="15.75">
      <c r="B292" s="55">
        <f t="shared" si="43"/>
        <v>252</v>
      </c>
      <c r="C292" s="39" t="s">
        <v>298</v>
      </c>
      <c r="D292" s="40">
        <v>212.678</v>
      </c>
      <c r="E292" s="41">
        <v>10</v>
      </c>
      <c r="F292" s="42">
        <f t="shared" si="40"/>
        <v>21.2678</v>
      </c>
      <c r="G292" s="43">
        <v>75.7186</v>
      </c>
      <c r="H292" s="43">
        <v>570.0215</v>
      </c>
      <c r="I292" s="43">
        <v>635.788</v>
      </c>
      <c r="J292" s="43">
        <v>26.5792</v>
      </c>
      <c r="K292" s="43">
        <v>-13.355</v>
      </c>
      <c r="L292" s="44">
        <f t="shared" si="41"/>
        <v>-4.1</v>
      </c>
      <c r="M292" s="43">
        <v>-9.255</v>
      </c>
      <c r="N292" s="45">
        <v>0</v>
      </c>
      <c r="O292" s="45">
        <v>0</v>
      </c>
      <c r="P292" s="46">
        <f t="shared" si="42"/>
        <v>0</v>
      </c>
      <c r="Q292" s="47">
        <v>529</v>
      </c>
    </row>
    <row r="293" spans="2:17" ht="15.75">
      <c r="B293" s="55">
        <f t="shared" si="43"/>
        <v>253</v>
      </c>
      <c r="C293" s="39" t="s">
        <v>299</v>
      </c>
      <c r="D293" s="40">
        <v>33.426</v>
      </c>
      <c r="E293" s="41">
        <v>10</v>
      </c>
      <c r="F293" s="42">
        <f t="shared" si="40"/>
        <v>3.3426</v>
      </c>
      <c r="G293" s="43">
        <v>188.7449</v>
      </c>
      <c r="H293" s="43">
        <v>2259.4928</v>
      </c>
      <c r="I293" s="43">
        <v>812.0815</v>
      </c>
      <c r="J293" s="43">
        <v>49.2352</v>
      </c>
      <c r="K293" s="43">
        <v>7.39</v>
      </c>
      <c r="L293" s="44">
        <f t="shared" si="41"/>
        <v>0.056999999999999496</v>
      </c>
      <c r="M293" s="43">
        <v>7.333</v>
      </c>
      <c r="N293" s="45">
        <v>10</v>
      </c>
      <c r="O293" s="45">
        <v>0</v>
      </c>
      <c r="P293" s="46">
        <f t="shared" si="42"/>
        <v>10</v>
      </c>
      <c r="Q293" s="47">
        <v>934</v>
      </c>
    </row>
    <row r="294" spans="2:17" ht="15.75">
      <c r="B294" s="55">
        <f t="shared" si="43"/>
        <v>254</v>
      </c>
      <c r="C294" s="39" t="s">
        <v>300</v>
      </c>
      <c r="D294" s="40">
        <v>87.75</v>
      </c>
      <c r="E294" s="41">
        <v>10</v>
      </c>
      <c r="F294" s="42">
        <f t="shared" si="40"/>
        <v>8.775</v>
      </c>
      <c r="G294" s="43">
        <v>-185.1522</v>
      </c>
      <c r="H294" s="43">
        <v>727.7469</v>
      </c>
      <c r="I294" s="43">
        <v>796.8558</v>
      </c>
      <c r="J294" s="43">
        <v>41.8714</v>
      </c>
      <c r="K294" s="43">
        <v>13.301</v>
      </c>
      <c r="L294" s="44">
        <f t="shared" si="41"/>
        <v>2.5310000000000006</v>
      </c>
      <c r="M294" s="43">
        <v>10.77</v>
      </c>
      <c r="N294" s="45">
        <v>0</v>
      </c>
      <c r="O294" s="45">
        <v>0</v>
      </c>
      <c r="P294" s="46">
        <f t="shared" si="42"/>
        <v>0</v>
      </c>
      <c r="Q294" s="47">
        <v>1664</v>
      </c>
    </row>
    <row r="295" spans="2:17" ht="15.75">
      <c r="B295" s="55">
        <f t="shared" si="43"/>
        <v>255</v>
      </c>
      <c r="C295" s="39" t="s">
        <v>301</v>
      </c>
      <c r="D295" s="40">
        <v>39.76</v>
      </c>
      <c r="E295" s="41">
        <v>10</v>
      </c>
      <c r="F295" s="42">
        <f t="shared" si="40"/>
        <v>3.976</v>
      </c>
      <c r="G295" s="43">
        <v>51.1491</v>
      </c>
      <c r="H295" s="43">
        <v>373.3154</v>
      </c>
      <c r="I295" s="43">
        <v>468.6398</v>
      </c>
      <c r="J295" s="43">
        <v>10.5452</v>
      </c>
      <c r="K295" s="43">
        <v>1.755</v>
      </c>
      <c r="L295" s="44">
        <f t="shared" si="41"/>
        <v>1.882</v>
      </c>
      <c r="M295" s="43">
        <v>-0.127</v>
      </c>
      <c r="N295" s="45">
        <v>0</v>
      </c>
      <c r="O295" s="45">
        <v>0</v>
      </c>
      <c r="P295" s="46">
        <f t="shared" si="42"/>
        <v>0</v>
      </c>
      <c r="Q295" s="47">
        <v>563</v>
      </c>
    </row>
    <row r="296" spans="2:17" ht="15.75">
      <c r="B296" s="55">
        <f t="shared" si="43"/>
        <v>256</v>
      </c>
      <c r="C296" s="39" t="s">
        <v>302</v>
      </c>
      <c r="D296" s="40">
        <v>50</v>
      </c>
      <c r="E296" s="41">
        <v>10</v>
      </c>
      <c r="F296" s="42">
        <f t="shared" si="40"/>
        <v>5</v>
      </c>
      <c r="G296" s="43">
        <v>208.3969</v>
      </c>
      <c r="H296" s="43">
        <v>336.8365</v>
      </c>
      <c r="I296" s="43">
        <v>481.2647</v>
      </c>
      <c r="J296" s="43">
        <v>7.3753</v>
      </c>
      <c r="K296" s="43">
        <v>32.127</v>
      </c>
      <c r="L296" s="44">
        <f t="shared" si="41"/>
        <v>11.245000000000001</v>
      </c>
      <c r="M296" s="43">
        <v>20.882</v>
      </c>
      <c r="N296" s="45">
        <v>25</v>
      </c>
      <c r="O296" s="45">
        <v>10</v>
      </c>
      <c r="P296" s="46">
        <f t="shared" si="42"/>
        <v>35</v>
      </c>
      <c r="Q296" s="47">
        <v>443</v>
      </c>
    </row>
    <row r="297" spans="2:17" ht="15.75">
      <c r="B297" s="55">
        <f t="shared" si="43"/>
        <v>257</v>
      </c>
      <c r="C297" s="39" t="s">
        <v>303</v>
      </c>
      <c r="D297" s="40">
        <v>312</v>
      </c>
      <c r="E297" s="41">
        <v>10</v>
      </c>
      <c r="F297" s="42">
        <f t="shared" si="40"/>
        <v>31.2</v>
      </c>
      <c r="G297" s="43">
        <v>182.907</v>
      </c>
      <c r="H297" s="43">
        <v>1146.375</v>
      </c>
      <c r="I297" s="43">
        <v>1430.953</v>
      </c>
      <c r="J297" s="43">
        <v>38.618</v>
      </c>
      <c r="K297" s="43">
        <v>57.281</v>
      </c>
      <c r="L297" s="44">
        <f t="shared" si="41"/>
        <v>12.228000000000002</v>
      </c>
      <c r="M297" s="43">
        <v>45.053</v>
      </c>
      <c r="N297" s="45">
        <v>0</v>
      </c>
      <c r="O297" s="45">
        <v>0</v>
      </c>
      <c r="P297" s="46">
        <f t="shared" si="42"/>
        <v>0</v>
      </c>
      <c r="Q297" s="47">
        <v>3143</v>
      </c>
    </row>
    <row r="298" spans="2:17" ht="15.75">
      <c r="B298" s="55">
        <f t="shared" si="43"/>
        <v>258</v>
      </c>
      <c r="C298" s="39" t="s">
        <v>304</v>
      </c>
      <c r="D298" s="40">
        <v>132.75</v>
      </c>
      <c r="E298" s="41">
        <v>10</v>
      </c>
      <c r="F298" s="42">
        <f>+D298/E298</f>
        <v>13.275</v>
      </c>
      <c r="G298" s="43">
        <v>42.0964</v>
      </c>
      <c r="H298" s="43">
        <v>597.9296</v>
      </c>
      <c r="I298" s="43">
        <v>411.0405</v>
      </c>
      <c r="J298" s="43">
        <v>31.1797</v>
      </c>
      <c r="K298" s="43">
        <v>8.151</v>
      </c>
      <c r="L298" s="44">
        <f>+K298-M298</f>
        <v>2.8529999999999998</v>
      </c>
      <c r="M298" s="43">
        <v>5.298</v>
      </c>
      <c r="N298" s="45">
        <v>0</v>
      </c>
      <c r="O298" s="45">
        <v>0</v>
      </c>
      <c r="P298" s="46">
        <f>SUM(N298:O298)</f>
        <v>0</v>
      </c>
      <c r="Q298" s="47">
        <v>183</v>
      </c>
    </row>
    <row r="299" spans="2:17" ht="15.75">
      <c r="B299" s="55">
        <f t="shared" si="43"/>
        <v>259</v>
      </c>
      <c r="C299" s="39" t="s">
        <v>305</v>
      </c>
      <c r="D299" s="40">
        <v>44.492</v>
      </c>
      <c r="E299" s="41">
        <v>10</v>
      </c>
      <c r="F299" s="42">
        <f>+D299/E299</f>
        <v>4.449199999999999</v>
      </c>
      <c r="G299" s="43">
        <v>-89.5907</v>
      </c>
      <c r="H299" s="43">
        <v>277.8496</v>
      </c>
      <c r="I299" s="43">
        <v>274.439</v>
      </c>
      <c r="J299" s="43">
        <v>19.9381</v>
      </c>
      <c r="K299" s="43">
        <v>18.609</v>
      </c>
      <c r="L299" s="44">
        <f>+K299-M299</f>
        <v>-1.6609999999999978</v>
      </c>
      <c r="M299" s="43">
        <v>20.27</v>
      </c>
      <c r="N299" s="45">
        <v>0</v>
      </c>
      <c r="O299" s="45">
        <v>0</v>
      </c>
      <c r="P299" s="46">
        <f>SUM(N299:O299)</f>
        <v>0</v>
      </c>
      <c r="Q299" s="47">
        <v>1081</v>
      </c>
    </row>
    <row r="300" spans="2:17" ht="15.75">
      <c r="B300" s="55">
        <f t="shared" si="43"/>
        <v>260</v>
      </c>
      <c r="C300" s="39" t="s">
        <v>306</v>
      </c>
      <c r="D300" s="40">
        <v>30</v>
      </c>
      <c r="E300" s="41">
        <v>10</v>
      </c>
      <c r="F300" s="42">
        <f>+D300/E300</f>
        <v>3</v>
      </c>
      <c r="G300" s="43">
        <v>110.753</v>
      </c>
      <c r="H300" s="43">
        <v>423.845</v>
      </c>
      <c r="I300" s="43">
        <v>678.83</v>
      </c>
      <c r="J300" s="43">
        <v>20.307</v>
      </c>
      <c r="K300" s="43">
        <v>30.55</v>
      </c>
      <c r="L300" s="44">
        <f>+K300-M300</f>
        <v>7.158000000000001</v>
      </c>
      <c r="M300" s="43">
        <v>23.392</v>
      </c>
      <c r="N300" s="45">
        <v>0</v>
      </c>
      <c r="O300" s="45">
        <v>0</v>
      </c>
      <c r="P300" s="46">
        <f>SUM(N300:O300)</f>
        <v>0</v>
      </c>
      <c r="Q300" s="47">
        <v>191</v>
      </c>
    </row>
    <row r="301" spans="2:17" ht="15.75">
      <c r="B301" s="55">
        <f t="shared" si="43"/>
        <v>261</v>
      </c>
      <c r="C301" s="39" t="s">
        <v>307</v>
      </c>
      <c r="D301" s="40">
        <v>176.367</v>
      </c>
      <c r="E301" s="41">
        <v>10</v>
      </c>
      <c r="F301" s="42">
        <f>+D301/E301</f>
        <v>17.636699999999998</v>
      </c>
      <c r="G301" s="43">
        <v>361.6841</v>
      </c>
      <c r="H301" s="43">
        <v>1882.6952</v>
      </c>
      <c r="I301" s="43">
        <v>2414.5952</v>
      </c>
      <c r="J301" s="43">
        <v>142.1555</v>
      </c>
      <c r="K301" s="43">
        <v>9.673</v>
      </c>
      <c r="L301" s="44">
        <f>+K301-M301</f>
        <v>7.246</v>
      </c>
      <c r="M301" s="43">
        <v>2.427</v>
      </c>
      <c r="N301" s="45">
        <v>0</v>
      </c>
      <c r="O301" s="45">
        <v>0</v>
      </c>
      <c r="P301" s="46">
        <f>SUM(N301:O301)</f>
        <v>0</v>
      </c>
      <c r="Q301" s="47">
        <v>1061</v>
      </c>
    </row>
    <row r="302" spans="2:17" ht="15.75">
      <c r="B302" s="55">
        <f t="shared" si="43"/>
        <v>262</v>
      </c>
      <c r="C302" s="39" t="s">
        <v>308</v>
      </c>
      <c r="D302" s="40">
        <v>147.2934</v>
      </c>
      <c r="E302" s="41">
        <v>10</v>
      </c>
      <c r="F302" s="42">
        <f>+D302/E302</f>
        <v>14.729339999999999</v>
      </c>
      <c r="G302" s="43">
        <v>62.5656</v>
      </c>
      <c r="H302" s="43">
        <v>772.2518</v>
      </c>
      <c r="I302" s="43">
        <v>886.4337</v>
      </c>
      <c r="J302" s="43">
        <v>37.8228</v>
      </c>
      <c r="K302" s="43">
        <v>3.177</v>
      </c>
      <c r="L302" s="44">
        <f>+K302-M302</f>
        <v>-1.8409999999999997</v>
      </c>
      <c r="M302" s="43">
        <v>5.018</v>
      </c>
      <c r="N302" s="45">
        <v>0</v>
      </c>
      <c r="O302" s="45">
        <v>0</v>
      </c>
      <c r="P302" s="46">
        <f>SUM(N302:O302)</f>
        <v>0</v>
      </c>
      <c r="Q302" s="47">
        <v>421</v>
      </c>
    </row>
    <row r="303" spans="2:17" ht="15.75">
      <c r="B303" s="55">
        <f t="shared" si="43"/>
        <v>263</v>
      </c>
      <c r="C303" s="39" t="s">
        <v>309</v>
      </c>
      <c r="D303" s="40">
        <v>139.804</v>
      </c>
      <c r="E303" s="41">
        <v>10</v>
      </c>
      <c r="F303" s="42">
        <f>+D303/E303</f>
        <v>13.9804</v>
      </c>
      <c r="G303" s="43">
        <v>16.4597</v>
      </c>
      <c r="H303" s="43">
        <v>595.2813</v>
      </c>
      <c r="I303" s="43">
        <v>568.4148</v>
      </c>
      <c r="J303" s="43">
        <v>43.5154</v>
      </c>
      <c r="K303" s="43">
        <v>-40.434</v>
      </c>
      <c r="L303" s="44">
        <f>+K303-M303</f>
        <v>5.4239999999999995</v>
      </c>
      <c r="M303" s="43">
        <v>-45.858</v>
      </c>
      <c r="N303" s="45">
        <v>0</v>
      </c>
      <c r="O303" s="45">
        <v>0</v>
      </c>
      <c r="P303" s="46">
        <f>SUM(N303:O303)</f>
        <v>0</v>
      </c>
      <c r="Q303" s="47">
        <v>2547</v>
      </c>
    </row>
    <row r="304" spans="2:17" ht="15.75">
      <c r="B304" s="55">
        <f t="shared" si="43"/>
        <v>264</v>
      </c>
      <c r="C304" s="39" t="s">
        <v>310</v>
      </c>
      <c r="D304" s="40">
        <v>135.5256</v>
      </c>
      <c r="E304" s="41">
        <v>10</v>
      </c>
      <c r="F304" s="42">
        <f>+D304/E304</f>
        <v>13.55256</v>
      </c>
      <c r="G304" s="43">
        <v>233.1877</v>
      </c>
      <c r="H304" s="43">
        <v>1052.5119</v>
      </c>
      <c r="I304" s="43">
        <v>909.7843</v>
      </c>
      <c r="J304" s="43">
        <v>39.0775</v>
      </c>
      <c r="K304" s="43">
        <v>29.178</v>
      </c>
      <c r="L304" s="44">
        <f>+K304-M304</f>
        <v>5.622</v>
      </c>
      <c r="M304" s="43">
        <v>23.556</v>
      </c>
      <c r="N304" s="45">
        <v>0</v>
      </c>
      <c r="O304" s="45">
        <v>0</v>
      </c>
      <c r="P304" s="46">
        <f>SUM(N304:O304)</f>
        <v>0</v>
      </c>
      <c r="Q304" s="47">
        <v>491</v>
      </c>
    </row>
    <row r="305" spans="2:17" ht="15.75">
      <c r="B305" s="55">
        <f t="shared" si="43"/>
        <v>265</v>
      </c>
      <c r="C305" s="39" t="s">
        <v>311</v>
      </c>
      <c r="D305" s="40"/>
      <c r="E305" s="41">
        <v>10</v>
      </c>
      <c r="F305" s="42">
        <f>+D305/E305</f>
        <v>0</v>
      </c>
      <c r="G305" s="43"/>
      <c r="H305" s="43"/>
      <c r="I305" s="43"/>
      <c r="J305" s="43"/>
      <c r="K305" s="43"/>
      <c r="L305" s="44">
        <f>+K305-M305</f>
        <v>0</v>
      </c>
      <c r="M305" s="43"/>
      <c r="N305" s="45"/>
      <c r="O305" s="45"/>
      <c r="P305" s="46">
        <f>SUM(N305:O305)</f>
        <v>0</v>
      </c>
      <c r="Q305" s="47"/>
    </row>
    <row r="306" spans="2:17" ht="15.75">
      <c r="B306" s="55">
        <f t="shared" si="43"/>
        <v>266</v>
      </c>
      <c r="C306" s="39" t="s">
        <v>312</v>
      </c>
      <c r="D306" s="40">
        <v>23</v>
      </c>
      <c r="E306" s="41">
        <v>10</v>
      </c>
      <c r="F306" s="42">
        <f>+D306/E306</f>
        <v>2.3</v>
      </c>
      <c r="G306" s="43">
        <v>-11.7567</v>
      </c>
      <c r="H306" s="43">
        <v>6.357</v>
      </c>
      <c r="I306" s="43">
        <v>0</v>
      </c>
      <c r="J306" s="43">
        <v>0.5942</v>
      </c>
      <c r="K306" s="43">
        <v>-9.18</v>
      </c>
      <c r="L306" s="44">
        <f>+K306-M306</f>
        <v>0.15799999999999947</v>
      </c>
      <c r="M306" s="43">
        <v>-9.338</v>
      </c>
      <c r="N306" s="45">
        <v>0</v>
      </c>
      <c r="O306" s="45">
        <v>0</v>
      </c>
      <c r="P306" s="46">
        <f>SUM(N306:O306)</f>
        <v>0</v>
      </c>
      <c r="Q306" s="47">
        <v>79</v>
      </c>
    </row>
    <row r="307" spans="2:17" ht="15.75">
      <c r="B307" s="55">
        <f t="shared" si="43"/>
        <v>267</v>
      </c>
      <c r="C307" s="39" t="s">
        <v>313</v>
      </c>
      <c r="D307" s="40">
        <v>69</v>
      </c>
      <c r="E307" s="41">
        <v>10</v>
      </c>
      <c r="F307" s="42">
        <f>+D307/E307</f>
        <v>6.9</v>
      </c>
      <c r="G307" s="43">
        <v>390.9165</v>
      </c>
      <c r="H307" s="43">
        <v>1368.9068</v>
      </c>
      <c r="I307" s="43">
        <v>1612.2899</v>
      </c>
      <c r="J307" s="43">
        <v>76.5153</v>
      </c>
      <c r="K307" s="43">
        <v>28.6</v>
      </c>
      <c r="L307" s="44">
        <f>+K307-M307</f>
        <v>22.263</v>
      </c>
      <c r="M307" s="43">
        <v>6.337</v>
      </c>
      <c r="N307" s="45">
        <v>0</v>
      </c>
      <c r="O307" s="45">
        <v>0</v>
      </c>
      <c r="P307" s="46">
        <f>SUM(N307:O307)</f>
        <v>0</v>
      </c>
      <c r="Q307" s="47">
        <v>1146</v>
      </c>
    </row>
    <row r="308" spans="2:17" ht="15.75">
      <c r="B308" s="55">
        <f t="shared" si="43"/>
        <v>268</v>
      </c>
      <c r="C308" s="39" t="s">
        <v>314</v>
      </c>
      <c r="D308" s="40"/>
      <c r="E308" s="41">
        <v>10</v>
      </c>
      <c r="F308" s="42">
        <f>+D308/E308</f>
        <v>0</v>
      </c>
      <c r="G308" s="43"/>
      <c r="H308" s="43"/>
      <c r="I308" s="43"/>
      <c r="J308" s="43"/>
      <c r="K308" s="43"/>
      <c r="L308" s="44">
        <f>+K308-M308</f>
        <v>0</v>
      </c>
      <c r="M308" s="43"/>
      <c r="N308" s="45"/>
      <c r="O308" s="45"/>
      <c r="P308" s="46">
        <f>SUM(N308:O308)</f>
        <v>0</v>
      </c>
      <c r="Q308" s="47"/>
    </row>
    <row r="309" spans="2:17" ht="15.75">
      <c r="B309" s="55">
        <f t="shared" si="43"/>
        <v>269</v>
      </c>
      <c r="C309" s="39" t="s">
        <v>315</v>
      </c>
      <c r="D309" s="40">
        <v>40.5</v>
      </c>
      <c r="E309" s="41">
        <v>10</v>
      </c>
      <c r="F309" s="42">
        <f>+D309/E309</f>
        <v>4.05</v>
      </c>
      <c r="G309" s="43">
        <v>122.49</v>
      </c>
      <c r="H309" s="43">
        <v>415.1903</v>
      </c>
      <c r="I309" s="43">
        <v>464.9037</v>
      </c>
      <c r="J309" s="43">
        <v>27.9108</v>
      </c>
      <c r="K309" s="43">
        <v>16.074</v>
      </c>
      <c r="L309" s="44">
        <f>+K309-M309</f>
        <v>10.366000000000001</v>
      </c>
      <c r="M309" s="43">
        <v>5.708</v>
      </c>
      <c r="N309" s="45">
        <v>0</v>
      </c>
      <c r="O309" s="45">
        <v>0</v>
      </c>
      <c r="P309" s="46">
        <f>SUM(N309:O309)</f>
        <v>0</v>
      </c>
      <c r="Q309" s="47">
        <v>81</v>
      </c>
    </row>
    <row r="310" spans="2:17" ht="15.75">
      <c r="B310" s="55">
        <f t="shared" si="43"/>
        <v>270</v>
      </c>
      <c r="C310" s="39" t="s">
        <v>316</v>
      </c>
      <c r="D310" s="40"/>
      <c r="E310" s="41">
        <v>10</v>
      </c>
      <c r="F310" s="42">
        <f>+D310/E310</f>
        <v>0</v>
      </c>
      <c r="G310" s="43"/>
      <c r="H310" s="43"/>
      <c r="I310" s="43"/>
      <c r="J310" s="43"/>
      <c r="K310" s="43"/>
      <c r="L310" s="44">
        <f>+K310-M310</f>
        <v>0</v>
      </c>
      <c r="M310" s="43"/>
      <c r="N310" s="45"/>
      <c r="O310" s="45"/>
      <c r="P310" s="46">
        <f>SUM(N310:O310)</f>
        <v>0</v>
      </c>
      <c r="Q310" s="47"/>
    </row>
    <row r="311" spans="2:17" ht="15.75">
      <c r="B311" s="55">
        <f t="shared" si="43"/>
        <v>271</v>
      </c>
      <c r="C311" s="39" t="s">
        <v>317</v>
      </c>
      <c r="D311" s="40">
        <v>173.248</v>
      </c>
      <c r="E311" s="41">
        <v>10</v>
      </c>
      <c r="F311" s="42">
        <f>+D311/E311</f>
        <v>17.3248</v>
      </c>
      <c r="G311" s="43">
        <v>436.2723</v>
      </c>
      <c r="H311" s="43">
        <v>2555.7753</v>
      </c>
      <c r="I311" s="43">
        <v>2097.2492</v>
      </c>
      <c r="J311" s="43">
        <v>179.994</v>
      </c>
      <c r="K311" s="43">
        <v>67.334</v>
      </c>
      <c r="L311" s="44">
        <f>+K311-M311</f>
        <v>28.287000000000006</v>
      </c>
      <c r="M311" s="43">
        <v>39.047</v>
      </c>
      <c r="N311" s="45">
        <v>10</v>
      </c>
      <c r="O311" s="45">
        <v>0</v>
      </c>
      <c r="P311" s="46">
        <f>SUM(N311:O311)</f>
        <v>10</v>
      </c>
      <c r="Q311" s="47">
        <v>1096</v>
      </c>
    </row>
    <row r="312" spans="2:17" ht="15.75">
      <c r="B312" s="55">
        <f t="shared" si="43"/>
        <v>272</v>
      </c>
      <c r="C312" s="39" t="s">
        <v>318</v>
      </c>
      <c r="D312" s="40">
        <v>110.093</v>
      </c>
      <c r="E312" s="41">
        <v>10</v>
      </c>
      <c r="F312" s="42">
        <f>+D312/E312</f>
        <v>11.0093</v>
      </c>
      <c r="G312" s="43">
        <v>224.7264</v>
      </c>
      <c r="H312" s="43">
        <v>638.7113</v>
      </c>
      <c r="I312" s="43">
        <v>604.1434</v>
      </c>
      <c r="J312" s="43">
        <v>30.8318</v>
      </c>
      <c r="K312" s="43">
        <v>4.294</v>
      </c>
      <c r="L312" s="44">
        <f>+K312-M312</f>
        <v>-1.9740000000000002</v>
      </c>
      <c r="M312" s="43">
        <v>6.268</v>
      </c>
      <c r="N312" s="45">
        <v>0</v>
      </c>
      <c r="O312" s="45">
        <v>0</v>
      </c>
      <c r="P312" s="46">
        <f>SUM(N312:O312)</f>
        <v>0</v>
      </c>
      <c r="Q312" s="47">
        <v>3387</v>
      </c>
    </row>
    <row r="313" spans="2:17" ht="15.75">
      <c r="B313" s="55">
        <f>COUNT(B202:B312)</f>
        <v>110</v>
      </c>
      <c r="C313" s="56"/>
      <c r="D313" s="56">
        <f>SUBTOTAL(9,D202:D312)</f>
        <v>12447.243699999999</v>
      </c>
      <c r="E313" s="39"/>
      <c r="F313" s="57">
        <f aca="true" t="shared" si="44" ref="F313:M313">SUBTOTAL(9,F202:F312)</f>
        <v>1263.8737700000006</v>
      </c>
      <c r="G313" s="56">
        <f t="shared" si="44"/>
        <v>21009.837300000003</v>
      </c>
      <c r="H313" s="56">
        <f t="shared" si="44"/>
        <v>114887.14190000003</v>
      </c>
      <c r="I313" s="56">
        <f t="shared" si="44"/>
        <v>99094.05769999999</v>
      </c>
      <c r="J313" s="56">
        <f t="shared" si="44"/>
        <v>5614.648099999997</v>
      </c>
      <c r="K313" s="56">
        <f t="shared" si="44"/>
        <v>1465.6119</v>
      </c>
      <c r="L313" s="57">
        <f t="shared" si="44"/>
        <v>626.9806999999998</v>
      </c>
      <c r="M313" s="56">
        <f t="shared" si="44"/>
        <v>838.6312</v>
      </c>
      <c r="N313" s="45"/>
      <c r="O313" s="45"/>
      <c r="P313" s="46"/>
      <c r="Q313" s="47">
        <f>SUM(Q202:Q312)</f>
        <v>93557</v>
      </c>
    </row>
    <row r="314" spans="2:17" ht="15.75">
      <c r="B314" s="59"/>
      <c r="C314" s="60"/>
      <c r="D314" s="61"/>
      <c r="E314" s="62"/>
      <c r="F314" s="63"/>
      <c r="G314" s="71"/>
      <c r="H314" s="71"/>
      <c r="I314" s="72"/>
      <c r="J314" s="71"/>
      <c r="K314" s="72"/>
      <c r="L314" s="77"/>
      <c r="M314" s="72"/>
      <c r="N314" s="75"/>
      <c r="O314" s="75"/>
      <c r="P314" s="76"/>
      <c r="Q314" s="78"/>
    </row>
    <row r="315" spans="2:17" ht="18">
      <c r="B315" s="59"/>
      <c r="C315" s="70" t="s">
        <v>319</v>
      </c>
      <c r="D315" s="61"/>
      <c r="E315" s="62"/>
      <c r="F315" s="63"/>
      <c r="G315" s="71"/>
      <c r="H315" s="71"/>
      <c r="I315" s="72"/>
      <c r="J315" s="71"/>
      <c r="K315" s="72"/>
      <c r="L315" s="77"/>
      <c r="M315" s="72"/>
      <c r="N315" s="75"/>
      <c r="O315" s="75"/>
      <c r="P315" s="76"/>
      <c r="Q315" s="78"/>
    </row>
    <row r="316" spans="2:17" ht="15.75">
      <c r="B316" s="59"/>
      <c r="C316" s="60"/>
      <c r="D316" s="61"/>
      <c r="E316" s="62"/>
      <c r="F316" s="63"/>
      <c r="G316" s="71"/>
      <c r="H316" s="71"/>
      <c r="I316" s="72"/>
      <c r="J316" s="71"/>
      <c r="K316" s="72"/>
      <c r="L316" s="77"/>
      <c r="M316" s="72"/>
      <c r="N316" s="75"/>
      <c r="O316" s="75"/>
      <c r="P316" s="76"/>
      <c r="Q316" s="78"/>
    </row>
    <row r="317" spans="2:17" ht="15.75">
      <c r="B317" s="55">
        <f>+B312+1</f>
        <v>273</v>
      </c>
      <c r="C317" s="39" t="s">
        <v>320</v>
      </c>
      <c r="D317" s="40">
        <v>30</v>
      </c>
      <c r="E317" s="41">
        <v>10</v>
      </c>
      <c r="F317" s="42">
        <f aca="true" t="shared" si="45" ref="F317:F336">+D317/E317</f>
        <v>3</v>
      </c>
      <c r="G317" s="43">
        <v>-31.1153</v>
      </c>
      <c r="H317" s="43">
        <v>0</v>
      </c>
      <c r="I317" s="43">
        <v>0</v>
      </c>
      <c r="J317" s="43">
        <v>0.0005</v>
      </c>
      <c r="K317" s="43">
        <v>-0.194</v>
      </c>
      <c r="L317" s="44">
        <f aca="true" t="shared" si="46" ref="L317:L336">+K317-M317</f>
        <v>0</v>
      </c>
      <c r="M317" s="43">
        <v>-0.194</v>
      </c>
      <c r="N317" s="45">
        <v>0</v>
      </c>
      <c r="O317" s="45">
        <v>0</v>
      </c>
      <c r="P317" s="46">
        <f aca="true" t="shared" si="47" ref="P317:P336">SUM(N317:O317)</f>
        <v>0</v>
      </c>
      <c r="Q317" s="47">
        <v>588</v>
      </c>
    </row>
    <row r="318" spans="2:17" ht="15.75">
      <c r="B318" s="55">
        <f aca="true" t="shared" si="48" ref="B318:B336">+B317+1</f>
        <v>274</v>
      </c>
      <c r="C318" s="39" t="s">
        <v>321</v>
      </c>
      <c r="D318" s="40"/>
      <c r="E318" s="41">
        <v>10</v>
      </c>
      <c r="F318" s="42">
        <f t="shared" si="45"/>
        <v>0</v>
      </c>
      <c r="G318" s="43"/>
      <c r="H318" s="43"/>
      <c r="I318" s="43"/>
      <c r="J318" s="43"/>
      <c r="K318" s="43"/>
      <c r="L318" s="44">
        <f t="shared" si="46"/>
        <v>0</v>
      </c>
      <c r="M318" s="43"/>
      <c r="N318" s="45"/>
      <c r="O318" s="45"/>
      <c r="P318" s="46">
        <f t="shared" si="47"/>
        <v>0</v>
      </c>
      <c r="Q318" s="47"/>
    </row>
    <row r="319" spans="2:17" ht="15.75">
      <c r="B319" s="55">
        <f t="shared" si="48"/>
        <v>275</v>
      </c>
      <c r="C319" s="39" t="s">
        <v>322</v>
      </c>
      <c r="D319" s="40"/>
      <c r="E319" s="41">
        <v>10</v>
      </c>
      <c r="F319" s="42">
        <f t="shared" si="45"/>
        <v>0</v>
      </c>
      <c r="G319" s="43"/>
      <c r="H319" s="43"/>
      <c r="I319" s="43"/>
      <c r="J319" s="43"/>
      <c r="K319" s="43"/>
      <c r="L319" s="44">
        <f t="shared" si="46"/>
        <v>0</v>
      </c>
      <c r="M319" s="43"/>
      <c r="N319" s="45"/>
      <c r="O319" s="45"/>
      <c r="P319" s="46">
        <f t="shared" si="47"/>
        <v>0</v>
      </c>
      <c r="Q319" s="47"/>
    </row>
    <row r="320" spans="2:17" ht="15.75">
      <c r="B320" s="55">
        <f t="shared" si="48"/>
        <v>276</v>
      </c>
      <c r="C320" s="39" t="s">
        <v>323</v>
      </c>
      <c r="D320" s="40">
        <v>69.97</v>
      </c>
      <c r="E320" s="41">
        <v>10</v>
      </c>
      <c r="F320" s="42">
        <f t="shared" si="45"/>
        <v>6.997</v>
      </c>
      <c r="G320" s="43">
        <v>82.7412</v>
      </c>
      <c r="H320" s="43">
        <v>571.8742</v>
      </c>
      <c r="I320" s="43">
        <v>867.1925</v>
      </c>
      <c r="J320" s="43">
        <v>27.4283</v>
      </c>
      <c r="K320" s="43">
        <v>21.731</v>
      </c>
      <c r="L320" s="44">
        <f t="shared" si="46"/>
        <v>10.461000000000002</v>
      </c>
      <c r="M320" s="43">
        <v>11.27</v>
      </c>
      <c r="N320" s="45">
        <v>0</v>
      </c>
      <c r="O320" s="45">
        <v>0</v>
      </c>
      <c r="P320" s="46">
        <f t="shared" si="47"/>
        <v>0</v>
      </c>
      <c r="Q320" s="47">
        <v>1366</v>
      </c>
    </row>
    <row r="321" spans="2:17" ht="15.75">
      <c r="B321" s="55">
        <f t="shared" si="48"/>
        <v>277</v>
      </c>
      <c r="C321" s="39" t="s">
        <v>324</v>
      </c>
      <c r="D321" s="40"/>
      <c r="E321" s="41">
        <v>10</v>
      </c>
      <c r="F321" s="42">
        <f t="shared" si="45"/>
        <v>0</v>
      </c>
      <c r="G321" s="43"/>
      <c r="H321" s="43"/>
      <c r="I321" s="43"/>
      <c r="J321" s="43"/>
      <c r="K321" s="43"/>
      <c r="L321" s="44">
        <f t="shared" si="46"/>
        <v>0</v>
      </c>
      <c r="M321" s="43"/>
      <c r="N321" s="45"/>
      <c r="O321" s="45"/>
      <c r="P321" s="46">
        <f t="shared" si="47"/>
        <v>0</v>
      </c>
      <c r="Q321" s="47"/>
    </row>
    <row r="322" spans="2:17" ht="15.75">
      <c r="B322" s="55">
        <f t="shared" si="48"/>
        <v>278</v>
      </c>
      <c r="C322" s="39" t="s">
        <v>325</v>
      </c>
      <c r="D322" s="40"/>
      <c r="E322" s="41">
        <v>10</v>
      </c>
      <c r="F322" s="42">
        <f t="shared" si="45"/>
        <v>0</v>
      </c>
      <c r="G322" s="43"/>
      <c r="H322" s="43"/>
      <c r="I322" s="43"/>
      <c r="J322" s="43"/>
      <c r="K322" s="43"/>
      <c r="L322" s="44">
        <f t="shared" si="46"/>
        <v>0</v>
      </c>
      <c r="M322" s="43"/>
      <c r="N322" s="45"/>
      <c r="O322" s="45"/>
      <c r="P322" s="46">
        <f t="shared" si="47"/>
        <v>0</v>
      </c>
      <c r="Q322" s="47"/>
    </row>
    <row r="323" spans="2:17" ht="15.75">
      <c r="B323" s="55">
        <f t="shared" si="48"/>
        <v>279</v>
      </c>
      <c r="C323" s="39" t="s">
        <v>326</v>
      </c>
      <c r="D323" s="40">
        <v>100.008</v>
      </c>
      <c r="E323" s="41">
        <v>10</v>
      </c>
      <c r="F323" s="42">
        <f t="shared" si="45"/>
        <v>10.0008</v>
      </c>
      <c r="G323" s="43">
        <v>134.2813</v>
      </c>
      <c r="H323" s="43">
        <v>1179.1664</v>
      </c>
      <c r="I323" s="43">
        <v>1196.6158</v>
      </c>
      <c r="J323" s="43">
        <v>70.029</v>
      </c>
      <c r="K323" s="43">
        <v>-25.909</v>
      </c>
      <c r="L323" s="44">
        <f t="shared" si="46"/>
        <v>6.753999999999998</v>
      </c>
      <c r="M323" s="43">
        <v>-32.663</v>
      </c>
      <c r="N323" s="45">
        <v>0</v>
      </c>
      <c r="O323" s="45">
        <v>0</v>
      </c>
      <c r="P323" s="46">
        <f t="shared" si="47"/>
        <v>0</v>
      </c>
      <c r="Q323" s="47">
        <v>1711</v>
      </c>
    </row>
    <row r="324" spans="2:17" ht="15.75">
      <c r="B324" s="55">
        <f t="shared" si="48"/>
        <v>280</v>
      </c>
      <c r="C324" s="39" t="s">
        <v>327</v>
      </c>
      <c r="D324" s="40"/>
      <c r="E324" s="41">
        <v>10</v>
      </c>
      <c r="F324" s="42">
        <f t="shared" si="45"/>
        <v>0</v>
      </c>
      <c r="G324" s="43"/>
      <c r="H324" s="43"/>
      <c r="I324" s="43"/>
      <c r="J324" s="43"/>
      <c r="K324" s="43"/>
      <c r="L324" s="44">
        <f t="shared" si="46"/>
        <v>0</v>
      </c>
      <c r="M324" s="43"/>
      <c r="N324" s="45"/>
      <c r="O324" s="45"/>
      <c r="P324" s="46">
        <f t="shared" si="47"/>
        <v>0</v>
      </c>
      <c r="Q324" s="47"/>
    </row>
    <row r="325" spans="2:17" ht="15.75">
      <c r="B325" s="55">
        <f t="shared" si="48"/>
        <v>281</v>
      </c>
      <c r="C325" s="39" t="s">
        <v>328</v>
      </c>
      <c r="D325" s="40"/>
      <c r="E325" s="41">
        <v>10</v>
      </c>
      <c r="F325" s="42">
        <f t="shared" si="45"/>
        <v>0</v>
      </c>
      <c r="G325" s="43"/>
      <c r="H325" s="43"/>
      <c r="I325" s="43"/>
      <c r="J325" s="43"/>
      <c r="K325" s="43"/>
      <c r="L325" s="44">
        <f t="shared" si="46"/>
        <v>0</v>
      </c>
      <c r="M325" s="43"/>
      <c r="N325" s="45"/>
      <c r="O325" s="45"/>
      <c r="P325" s="46">
        <f t="shared" si="47"/>
        <v>0</v>
      </c>
      <c r="Q325" s="47"/>
    </row>
    <row r="326" spans="2:17" ht="15.75">
      <c r="B326" s="55">
        <f t="shared" si="48"/>
        <v>282</v>
      </c>
      <c r="C326" s="39" t="s">
        <v>329</v>
      </c>
      <c r="D326" s="40">
        <v>330.591</v>
      </c>
      <c r="E326" s="41">
        <v>10</v>
      </c>
      <c r="F326" s="42">
        <f t="shared" si="45"/>
        <v>33.0591</v>
      </c>
      <c r="G326" s="43">
        <v>1553.4284</v>
      </c>
      <c r="H326" s="43">
        <v>7823.519</v>
      </c>
      <c r="I326" s="43">
        <v>6357.9932</v>
      </c>
      <c r="J326" s="43">
        <v>408.6549</v>
      </c>
      <c r="K326" s="43">
        <v>6.049</v>
      </c>
      <c r="L326" s="44">
        <f t="shared" si="46"/>
        <v>59.217999999999996</v>
      </c>
      <c r="M326" s="43">
        <v>-53.169</v>
      </c>
      <c r="N326" s="45">
        <v>0</v>
      </c>
      <c r="O326" s="45">
        <v>10</v>
      </c>
      <c r="P326" s="46">
        <f t="shared" si="47"/>
        <v>10</v>
      </c>
      <c r="Q326" s="47">
        <v>1762</v>
      </c>
    </row>
    <row r="327" spans="2:17" ht="15.75">
      <c r="B327" s="55">
        <f t="shared" si="48"/>
        <v>283</v>
      </c>
      <c r="C327" s="39" t="s">
        <v>330</v>
      </c>
      <c r="D327" s="40"/>
      <c r="E327" s="41">
        <v>10</v>
      </c>
      <c r="F327" s="42">
        <f t="shared" si="45"/>
        <v>0</v>
      </c>
      <c r="G327" s="43"/>
      <c r="H327" s="43"/>
      <c r="I327" s="43"/>
      <c r="J327" s="43"/>
      <c r="K327" s="43"/>
      <c r="L327" s="44">
        <f t="shared" si="46"/>
        <v>0</v>
      </c>
      <c r="M327" s="43"/>
      <c r="N327" s="45"/>
      <c r="O327" s="45"/>
      <c r="P327" s="46">
        <f t="shared" si="47"/>
        <v>0</v>
      </c>
      <c r="Q327" s="47"/>
    </row>
    <row r="328" spans="2:17" ht="15.75">
      <c r="B328" s="55">
        <f t="shared" si="48"/>
        <v>284</v>
      </c>
      <c r="C328" s="39" t="s">
        <v>331</v>
      </c>
      <c r="D328" s="40">
        <v>338.8985</v>
      </c>
      <c r="E328" s="41">
        <v>10</v>
      </c>
      <c r="F328" s="42">
        <f t="shared" si="45"/>
        <v>33.88985</v>
      </c>
      <c r="G328" s="43">
        <v>516.6285</v>
      </c>
      <c r="H328" s="43">
        <v>2766.635</v>
      </c>
      <c r="I328" s="43">
        <v>1938.4531</v>
      </c>
      <c r="J328" s="43">
        <v>144.3138</v>
      </c>
      <c r="K328" s="43">
        <v>-74.978</v>
      </c>
      <c r="L328" s="44">
        <f t="shared" si="46"/>
        <v>21</v>
      </c>
      <c r="M328" s="43">
        <v>-95.978</v>
      </c>
      <c r="N328" s="45">
        <v>0</v>
      </c>
      <c r="O328" s="45">
        <v>0</v>
      </c>
      <c r="P328" s="46">
        <f t="shared" si="47"/>
        <v>0</v>
      </c>
      <c r="Q328" s="47">
        <v>495</v>
      </c>
    </row>
    <row r="329" spans="2:17" ht="15.75">
      <c r="B329" s="55">
        <f t="shared" si="48"/>
        <v>285</v>
      </c>
      <c r="C329" s="39" t="s">
        <v>332</v>
      </c>
      <c r="D329" s="40">
        <v>168</v>
      </c>
      <c r="E329" s="41">
        <v>10</v>
      </c>
      <c r="F329" s="42">
        <f t="shared" si="45"/>
        <v>16.8</v>
      </c>
      <c r="G329" s="43">
        <v>350.3011</v>
      </c>
      <c r="H329" s="43">
        <v>1422.906</v>
      </c>
      <c r="I329" s="43">
        <v>2673.8167</v>
      </c>
      <c r="J329" s="43">
        <v>96.7873</v>
      </c>
      <c r="K329" s="43">
        <v>49.319</v>
      </c>
      <c r="L329" s="44">
        <f t="shared" si="46"/>
        <v>20.657000000000004</v>
      </c>
      <c r="M329" s="43">
        <v>28.662</v>
      </c>
      <c r="N329" s="45">
        <v>0</v>
      </c>
      <c r="O329" s="45">
        <v>10</v>
      </c>
      <c r="P329" s="46">
        <f t="shared" si="47"/>
        <v>10</v>
      </c>
      <c r="Q329" s="47">
        <v>333</v>
      </c>
    </row>
    <row r="330" spans="2:17" ht="15.75">
      <c r="B330" s="55">
        <f t="shared" si="48"/>
        <v>286</v>
      </c>
      <c r="C330" s="39" t="s">
        <v>333</v>
      </c>
      <c r="D330" s="40"/>
      <c r="E330" s="41">
        <v>10</v>
      </c>
      <c r="F330" s="42">
        <f t="shared" si="45"/>
        <v>0</v>
      </c>
      <c r="G330" s="43"/>
      <c r="H330" s="43"/>
      <c r="I330" s="43"/>
      <c r="J330" s="43"/>
      <c r="K330" s="43"/>
      <c r="L330" s="44">
        <f t="shared" si="46"/>
        <v>0</v>
      </c>
      <c r="M330" s="43"/>
      <c r="N330" s="45"/>
      <c r="O330" s="45"/>
      <c r="P330" s="46">
        <f t="shared" si="47"/>
        <v>0</v>
      </c>
      <c r="Q330" s="47"/>
    </row>
    <row r="331" spans="2:17" ht="15.75">
      <c r="B331" s="55">
        <f t="shared" si="48"/>
        <v>287</v>
      </c>
      <c r="C331" s="39" t="s">
        <v>334</v>
      </c>
      <c r="D331" s="40">
        <v>39.018</v>
      </c>
      <c r="E331" s="41">
        <v>10</v>
      </c>
      <c r="F331" s="42">
        <f t="shared" si="45"/>
        <v>3.9018</v>
      </c>
      <c r="G331" s="43">
        <v>-40.167</v>
      </c>
      <c r="H331" s="43">
        <v>98.5128</v>
      </c>
      <c r="I331" s="43">
        <v>0</v>
      </c>
      <c r="J331" s="43">
        <v>0</v>
      </c>
      <c r="K331" s="43">
        <v>187.6076</v>
      </c>
      <c r="L331" s="44">
        <f t="shared" si="46"/>
        <v>0</v>
      </c>
      <c r="M331" s="43">
        <v>187.6076</v>
      </c>
      <c r="N331" s="45">
        <v>0</v>
      </c>
      <c r="O331" s="45">
        <v>0</v>
      </c>
      <c r="P331" s="46">
        <f t="shared" si="47"/>
        <v>0</v>
      </c>
      <c r="Q331" s="47">
        <v>1706</v>
      </c>
    </row>
    <row r="332" spans="2:17" ht="15.75">
      <c r="B332" s="55">
        <f t="shared" si="48"/>
        <v>288</v>
      </c>
      <c r="C332" s="39" t="s">
        <v>335</v>
      </c>
      <c r="D332" s="40">
        <v>133.64</v>
      </c>
      <c r="E332" s="41">
        <v>10</v>
      </c>
      <c r="F332" s="42">
        <f t="shared" si="45"/>
        <v>13.363999999999999</v>
      </c>
      <c r="G332" s="43">
        <v>197.123</v>
      </c>
      <c r="H332" s="43">
        <v>1440.2644</v>
      </c>
      <c r="I332" s="43">
        <v>1613.8864</v>
      </c>
      <c r="J332" s="43">
        <v>104.0157</v>
      </c>
      <c r="K332" s="43">
        <v>42.178</v>
      </c>
      <c r="L332" s="44">
        <f t="shared" si="46"/>
        <v>7.076999999999998</v>
      </c>
      <c r="M332" s="43">
        <v>35.101</v>
      </c>
      <c r="N332" s="45">
        <v>0</v>
      </c>
      <c r="O332" s="45">
        <v>0</v>
      </c>
      <c r="P332" s="46">
        <f t="shared" si="47"/>
        <v>0</v>
      </c>
      <c r="Q332" s="47">
        <v>451</v>
      </c>
    </row>
    <row r="333" spans="2:17" ht="15.75">
      <c r="B333" s="55">
        <f t="shared" si="48"/>
        <v>289</v>
      </c>
      <c r="C333" s="39" t="s">
        <v>336</v>
      </c>
      <c r="D333" s="40">
        <v>157.548</v>
      </c>
      <c r="E333" s="41">
        <v>10</v>
      </c>
      <c r="F333" s="42">
        <f t="shared" si="45"/>
        <v>15.7548</v>
      </c>
      <c r="G333" s="43">
        <v>-294.3044</v>
      </c>
      <c r="H333" s="43">
        <v>134.1308</v>
      </c>
      <c r="I333" s="43">
        <v>0</v>
      </c>
      <c r="J333" s="43">
        <v>0</v>
      </c>
      <c r="K333" s="43">
        <v>1.224</v>
      </c>
      <c r="L333" s="44">
        <f t="shared" si="46"/>
        <v>0</v>
      </c>
      <c r="M333" s="43">
        <v>1.224</v>
      </c>
      <c r="N333" s="45">
        <v>0</v>
      </c>
      <c r="O333" s="45">
        <v>0</v>
      </c>
      <c r="P333" s="46">
        <f t="shared" si="47"/>
        <v>0</v>
      </c>
      <c r="Q333" s="47">
        <v>4097</v>
      </c>
    </row>
    <row r="334" spans="2:17" ht="15.75">
      <c r="B334" s="55">
        <f t="shared" si="48"/>
        <v>290</v>
      </c>
      <c r="C334" s="39" t="s">
        <v>337</v>
      </c>
      <c r="D334" s="40">
        <v>96.6</v>
      </c>
      <c r="E334" s="41">
        <v>10</v>
      </c>
      <c r="F334" s="42">
        <f t="shared" si="45"/>
        <v>9.66</v>
      </c>
      <c r="G334" s="43">
        <v>252.779</v>
      </c>
      <c r="H334" s="43">
        <v>1221.9423</v>
      </c>
      <c r="I334" s="43">
        <v>1553.893</v>
      </c>
      <c r="J334" s="43">
        <v>58.442</v>
      </c>
      <c r="K334" s="43">
        <v>57.381</v>
      </c>
      <c r="L334" s="44">
        <f t="shared" si="46"/>
        <v>21.546999999999997</v>
      </c>
      <c r="M334" s="43">
        <v>35.834</v>
      </c>
      <c r="N334" s="45">
        <v>20</v>
      </c>
      <c r="O334" s="45">
        <v>0</v>
      </c>
      <c r="P334" s="46">
        <f t="shared" si="47"/>
        <v>20</v>
      </c>
      <c r="Q334" s="47">
        <v>1229</v>
      </c>
    </row>
    <row r="335" spans="2:17" ht="15.75">
      <c r="B335" s="55">
        <f t="shared" si="48"/>
        <v>291</v>
      </c>
      <c r="C335" s="39" t="s">
        <v>338</v>
      </c>
      <c r="D335" s="40">
        <v>400</v>
      </c>
      <c r="E335" s="41">
        <v>10</v>
      </c>
      <c r="F335" s="42">
        <f t="shared" si="45"/>
        <v>40</v>
      </c>
      <c r="G335" s="43">
        <v>169.0161</v>
      </c>
      <c r="H335" s="43">
        <v>956.7284</v>
      </c>
      <c r="I335" s="43">
        <v>1172.8021</v>
      </c>
      <c r="J335" s="43">
        <v>22.6172</v>
      </c>
      <c r="K335" s="43">
        <v>39.506</v>
      </c>
      <c r="L335" s="44">
        <f t="shared" si="46"/>
        <v>7.844999999999999</v>
      </c>
      <c r="M335" s="43">
        <v>31.661</v>
      </c>
      <c r="N335" s="45">
        <v>5</v>
      </c>
      <c r="O335" s="45">
        <v>0</v>
      </c>
      <c r="P335" s="46">
        <f t="shared" si="47"/>
        <v>5</v>
      </c>
      <c r="Q335" s="47">
        <v>645</v>
      </c>
    </row>
    <row r="336" spans="2:17" ht="15.75">
      <c r="B336" s="55">
        <f t="shared" si="48"/>
        <v>292</v>
      </c>
      <c r="C336" s="39" t="s">
        <v>339</v>
      </c>
      <c r="D336" s="40">
        <v>594.287</v>
      </c>
      <c r="E336" s="41">
        <v>10</v>
      </c>
      <c r="F336" s="42">
        <f t="shared" si="45"/>
        <v>59.428700000000006</v>
      </c>
      <c r="G336" s="43">
        <v>650.6377</v>
      </c>
      <c r="H336" s="43">
        <v>2564.6324</v>
      </c>
      <c r="I336" s="43">
        <v>1556.1127</v>
      </c>
      <c r="J336" s="43">
        <v>111.7655</v>
      </c>
      <c r="K336" s="43">
        <v>55.367</v>
      </c>
      <c r="L336" s="44">
        <f t="shared" si="46"/>
        <v>9.332999999999998</v>
      </c>
      <c r="M336" s="43">
        <v>46.034</v>
      </c>
      <c r="N336" s="45">
        <v>0</v>
      </c>
      <c r="O336" s="45">
        <v>0</v>
      </c>
      <c r="P336" s="46">
        <f t="shared" si="47"/>
        <v>0</v>
      </c>
      <c r="Q336" s="47">
        <v>1246</v>
      </c>
    </row>
    <row r="337" spans="2:17" ht="15.75">
      <c r="B337" s="55">
        <f>COUNT(B317:B336)</f>
        <v>20</v>
      </c>
      <c r="C337" s="56"/>
      <c r="D337" s="56">
        <f>SUBTOTAL(9,D317:D336)</f>
        <v>2458.5605</v>
      </c>
      <c r="E337" s="39"/>
      <c r="F337" s="57">
        <f aca="true" t="shared" si="49" ref="F337:M337">SUBTOTAL(9,F317:F336)</f>
        <v>245.85604999999998</v>
      </c>
      <c r="G337" s="56">
        <f t="shared" si="49"/>
        <v>3541.3496000000005</v>
      </c>
      <c r="H337" s="56">
        <f t="shared" si="49"/>
        <v>20180.311700000002</v>
      </c>
      <c r="I337" s="56">
        <f t="shared" si="49"/>
        <v>18930.7655</v>
      </c>
      <c r="J337" s="56">
        <f t="shared" si="49"/>
        <v>1044.0542</v>
      </c>
      <c r="K337" s="56">
        <f t="shared" si="49"/>
        <v>359.28159999999997</v>
      </c>
      <c r="L337" s="57">
        <f t="shared" si="49"/>
        <v>163.892</v>
      </c>
      <c r="M337" s="56">
        <f t="shared" si="49"/>
        <v>195.38960000000003</v>
      </c>
      <c r="N337" s="45"/>
      <c r="O337" s="45"/>
      <c r="P337" s="46"/>
      <c r="Q337" s="47">
        <f>SUM(Q317:Q336)</f>
        <v>15629</v>
      </c>
    </row>
    <row r="338" spans="2:17" ht="15.75">
      <c r="B338" s="59"/>
      <c r="C338" s="60"/>
      <c r="D338" s="61"/>
      <c r="E338" s="62"/>
      <c r="F338" s="63"/>
      <c r="G338" s="71"/>
      <c r="H338" s="71"/>
      <c r="I338" s="72"/>
      <c r="J338" s="71"/>
      <c r="K338" s="72"/>
      <c r="L338" s="77"/>
      <c r="M338" s="72"/>
      <c r="N338" s="75"/>
      <c r="O338" s="75"/>
      <c r="P338" s="76"/>
      <c r="Q338" s="78"/>
    </row>
    <row r="339" spans="2:17" ht="18">
      <c r="B339" s="59"/>
      <c r="C339" s="70" t="s">
        <v>340</v>
      </c>
      <c r="D339" s="61"/>
      <c r="E339" s="62"/>
      <c r="F339" s="63"/>
      <c r="G339" s="71"/>
      <c r="H339" s="71"/>
      <c r="I339" s="72"/>
      <c r="J339" s="71"/>
      <c r="K339" s="72"/>
      <c r="L339" s="77"/>
      <c r="M339" s="72"/>
      <c r="N339" s="75"/>
      <c r="O339" s="75"/>
      <c r="P339" s="76"/>
      <c r="Q339" s="78"/>
    </row>
    <row r="340" spans="2:17" ht="15.75">
      <c r="B340" s="59"/>
      <c r="C340" s="60"/>
      <c r="D340" s="61"/>
      <c r="E340" s="62"/>
      <c r="F340" s="63"/>
      <c r="G340" s="71"/>
      <c r="H340" s="71"/>
      <c r="I340" s="72"/>
      <c r="J340" s="71"/>
      <c r="K340" s="72"/>
      <c r="L340" s="77"/>
      <c r="M340" s="72"/>
      <c r="N340" s="75"/>
      <c r="O340" s="75"/>
      <c r="P340" s="76"/>
      <c r="Q340" s="78"/>
    </row>
    <row r="341" spans="2:17" ht="15.75">
      <c r="B341" s="55">
        <f>+B336+1</f>
        <v>293</v>
      </c>
      <c r="C341" s="39" t="s">
        <v>341</v>
      </c>
      <c r="D341" s="40">
        <v>125.2891</v>
      </c>
      <c r="E341" s="41">
        <v>10</v>
      </c>
      <c r="F341" s="42">
        <f aca="true" t="shared" si="50" ref="F341:F372">+D341/E341</f>
        <v>12.52891</v>
      </c>
      <c r="G341" s="43">
        <v>370.3285</v>
      </c>
      <c r="H341" s="43">
        <v>1662.3787</v>
      </c>
      <c r="I341" s="43">
        <v>2032.595</v>
      </c>
      <c r="J341" s="43">
        <v>121.6194</v>
      </c>
      <c r="K341" s="43">
        <v>28.769</v>
      </c>
      <c r="L341" s="44">
        <f aca="true" t="shared" si="51" ref="L341:L372">+K341-M341</f>
        <v>35.245</v>
      </c>
      <c r="M341" s="43">
        <v>-6.476</v>
      </c>
      <c r="N341" s="45">
        <v>0</v>
      </c>
      <c r="O341" s="45">
        <v>0</v>
      </c>
      <c r="P341" s="46">
        <f aca="true" t="shared" si="52" ref="P341:P372">SUM(N341:O341)</f>
        <v>0</v>
      </c>
      <c r="Q341" s="47">
        <v>592</v>
      </c>
    </row>
    <row r="342" spans="2:17" ht="15.75">
      <c r="B342" s="55">
        <f aca="true" t="shared" si="53" ref="B342:B351">+B341+1</f>
        <v>294</v>
      </c>
      <c r="C342" s="39" t="s">
        <v>342</v>
      </c>
      <c r="D342" s="40"/>
      <c r="E342" s="41">
        <v>10</v>
      </c>
      <c r="F342" s="42">
        <f t="shared" si="50"/>
        <v>0</v>
      </c>
      <c r="G342" s="43"/>
      <c r="H342" s="43"/>
      <c r="I342" s="43"/>
      <c r="J342" s="43"/>
      <c r="K342" s="43"/>
      <c r="L342" s="44">
        <f t="shared" si="51"/>
        <v>0</v>
      </c>
      <c r="M342" s="43"/>
      <c r="N342" s="45"/>
      <c r="O342" s="45"/>
      <c r="P342" s="46">
        <f t="shared" si="52"/>
        <v>0</v>
      </c>
      <c r="Q342" s="47"/>
    </row>
    <row r="343" spans="2:17" ht="15.75">
      <c r="B343" s="55">
        <f t="shared" si="53"/>
        <v>295</v>
      </c>
      <c r="C343" s="39" t="s">
        <v>343</v>
      </c>
      <c r="D343" s="40">
        <v>140</v>
      </c>
      <c r="E343" s="41">
        <v>10</v>
      </c>
      <c r="F343" s="42">
        <f t="shared" si="50"/>
        <v>14</v>
      </c>
      <c r="G343" s="43">
        <v>1716.806</v>
      </c>
      <c r="H343" s="43">
        <v>3587.768</v>
      </c>
      <c r="I343" s="43">
        <v>2485.949</v>
      </c>
      <c r="J343" s="43">
        <v>116.539</v>
      </c>
      <c r="K343" s="43">
        <v>500.49</v>
      </c>
      <c r="L343" s="44">
        <f t="shared" si="51"/>
        <v>30.79200000000003</v>
      </c>
      <c r="M343" s="43">
        <v>469.698</v>
      </c>
      <c r="N343" s="45">
        <v>0</v>
      </c>
      <c r="O343" s="45">
        <v>400</v>
      </c>
      <c r="P343" s="46">
        <f t="shared" si="52"/>
        <v>400</v>
      </c>
      <c r="Q343" s="47">
        <v>162</v>
      </c>
    </row>
    <row r="344" spans="2:17" ht="15.75">
      <c r="B344" s="55">
        <f t="shared" si="53"/>
        <v>296</v>
      </c>
      <c r="C344" s="39" t="s">
        <v>344</v>
      </c>
      <c r="D344" s="40">
        <v>61.517</v>
      </c>
      <c r="E344" s="41">
        <v>10</v>
      </c>
      <c r="F344" s="42">
        <f t="shared" si="50"/>
        <v>6.1517</v>
      </c>
      <c r="G344" s="43">
        <v>81.7947</v>
      </c>
      <c r="H344" s="43">
        <v>159.8644</v>
      </c>
      <c r="I344" s="43">
        <v>193.6494</v>
      </c>
      <c r="J344" s="43">
        <v>1.9474</v>
      </c>
      <c r="K344" s="43">
        <v>17.336</v>
      </c>
      <c r="L344" s="44">
        <f t="shared" si="51"/>
        <v>6.658999999999999</v>
      </c>
      <c r="M344" s="43">
        <v>10.677</v>
      </c>
      <c r="N344" s="45">
        <v>0</v>
      </c>
      <c r="O344" s="45">
        <v>0</v>
      </c>
      <c r="P344" s="46">
        <f t="shared" si="52"/>
        <v>0</v>
      </c>
      <c r="Q344" s="47">
        <v>685</v>
      </c>
    </row>
    <row r="345" spans="2:17" ht="15.75">
      <c r="B345" s="55">
        <f t="shared" si="53"/>
        <v>297</v>
      </c>
      <c r="C345" s="39" t="s">
        <v>345</v>
      </c>
      <c r="D345" s="40">
        <v>3127.1</v>
      </c>
      <c r="E345" s="41">
        <v>10</v>
      </c>
      <c r="F345" s="42">
        <f t="shared" si="50"/>
        <v>312.71</v>
      </c>
      <c r="G345" s="43">
        <v>9174.168</v>
      </c>
      <c r="H345" s="43">
        <v>23178.303</v>
      </c>
      <c r="I345" s="43">
        <v>4889.6819</v>
      </c>
      <c r="J345" s="43">
        <v>648.6499</v>
      </c>
      <c r="K345" s="43">
        <v>1260.084</v>
      </c>
      <c r="L345" s="44">
        <f t="shared" si="51"/>
        <v>114.56899999999996</v>
      </c>
      <c r="M345" s="43">
        <v>1145.515</v>
      </c>
      <c r="N345" s="45">
        <v>11</v>
      </c>
      <c r="O345" s="45">
        <v>0</v>
      </c>
      <c r="P345" s="46">
        <f t="shared" si="52"/>
        <v>11</v>
      </c>
      <c r="Q345" s="47">
        <v>4918</v>
      </c>
    </row>
    <row r="346" spans="2:17" ht="15.75">
      <c r="B346" s="55">
        <f t="shared" si="53"/>
        <v>298</v>
      </c>
      <c r="C346" s="39" t="s">
        <v>346</v>
      </c>
      <c r="D346" s="40">
        <v>30</v>
      </c>
      <c r="E346" s="41">
        <v>10</v>
      </c>
      <c r="F346" s="42">
        <f t="shared" si="50"/>
        <v>3</v>
      </c>
      <c r="G346" s="43">
        <v>737.1699</v>
      </c>
      <c r="H346" s="43">
        <v>3070.4912</v>
      </c>
      <c r="I346" s="43">
        <v>2671.6778</v>
      </c>
      <c r="J346" s="43">
        <v>184.3909</v>
      </c>
      <c r="K346" s="43">
        <v>173.464</v>
      </c>
      <c r="L346" s="44">
        <f t="shared" si="51"/>
        <v>35.887</v>
      </c>
      <c r="M346" s="43">
        <v>137.577</v>
      </c>
      <c r="N346" s="45">
        <v>25</v>
      </c>
      <c r="O346" s="45">
        <v>0</v>
      </c>
      <c r="P346" s="46">
        <f t="shared" si="52"/>
        <v>25</v>
      </c>
      <c r="Q346" s="47">
        <v>193</v>
      </c>
    </row>
    <row r="347" spans="2:17" ht="15.75">
      <c r="B347" s="55">
        <f t="shared" si="53"/>
        <v>299</v>
      </c>
      <c r="C347" s="39" t="s">
        <v>347</v>
      </c>
      <c r="D347" s="40"/>
      <c r="E347" s="41">
        <v>10</v>
      </c>
      <c r="F347" s="42">
        <f t="shared" si="50"/>
        <v>0</v>
      </c>
      <c r="G347" s="43"/>
      <c r="H347" s="43"/>
      <c r="I347" s="43"/>
      <c r="J347" s="43"/>
      <c r="K347" s="43"/>
      <c r="L347" s="44">
        <f t="shared" si="51"/>
        <v>0</v>
      </c>
      <c r="M347" s="43"/>
      <c r="N347" s="45"/>
      <c r="O347" s="45"/>
      <c r="P347" s="46">
        <f t="shared" si="52"/>
        <v>0</v>
      </c>
      <c r="Q347" s="47"/>
    </row>
    <row r="348" spans="2:17" ht="15.75">
      <c r="B348" s="55">
        <f t="shared" si="53"/>
        <v>300</v>
      </c>
      <c r="C348" s="39" t="s">
        <v>348</v>
      </c>
      <c r="D348" s="40">
        <v>64.32</v>
      </c>
      <c r="E348" s="41">
        <v>10</v>
      </c>
      <c r="F348" s="42">
        <f t="shared" si="50"/>
        <v>6.4319999999999995</v>
      </c>
      <c r="G348" s="43">
        <v>602.1107</v>
      </c>
      <c r="H348" s="43">
        <v>2440.6264</v>
      </c>
      <c r="I348" s="43">
        <v>2927.4257</v>
      </c>
      <c r="J348" s="43">
        <v>151.4662</v>
      </c>
      <c r="K348" s="43">
        <v>170.517</v>
      </c>
      <c r="L348" s="44">
        <f t="shared" si="51"/>
        <v>40.69800000000001</v>
      </c>
      <c r="M348" s="43">
        <v>129.819</v>
      </c>
      <c r="N348" s="45">
        <v>7.5</v>
      </c>
      <c r="O348" s="45">
        <v>0</v>
      </c>
      <c r="P348" s="46">
        <f t="shared" si="52"/>
        <v>7.5</v>
      </c>
      <c r="Q348" s="47">
        <v>522</v>
      </c>
    </row>
    <row r="349" spans="2:17" ht="15.75">
      <c r="B349" s="55">
        <f t="shared" si="53"/>
        <v>301</v>
      </c>
      <c r="C349" s="39" t="s">
        <v>349</v>
      </c>
      <c r="D349" s="40"/>
      <c r="E349" s="41">
        <v>10</v>
      </c>
      <c r="F349" s="42">
        <f t="shared" si="50"/>
        <v>0</v>
      </c>
      <c r="G349" s="43"/>
      <c r="H349" s="43"/>
      <c r="I349" s="43"/>
      <c r="J349" s="43"/>
      <c r="K349" s="43"/>
      <c r="L349" s="44">
        <f t="shared" si="51"/>
        <v>0</v>
      </c>
      <c r="M349" s="43"/>
      <c r="N349" s="45"/>
      <c r="O349" s="45"/>
      <c r="P349" s="46">
        <f t="shared" si="52"/>
        <v>0</v>
      </c>
      <c r="Q349" s="47"/>
    </row>
    <row r="350" spans="2:17" ht="15.75">
      <c r="B350" s="55">
        <f t="shared" si="53"/>
        <v>302</v>
      </c>
      <c r="C350" s="39" t="s">
        <v>350</v>
      </c>
      <c r="D350" s="40">
        <v>1150</v>
      </c>
      <c r="E350" s="41">
        <v>10</v>
      </c>
      <c r="F350" s="42">
        <f t="shared" si="50"/>
        <v>115</v>
      </c>
      <c r="G350" s="43">
        <v>2745.3723</v>
      </c>
      <c r="H350" s="43">
        <v>14174.1267</v>
      </c>
      <c r="I350" s="43">
        <v>6957.5618</v>
      </c>
      <c r="J350" s="43">
        <v>738.8332</v>
      </c>
      <c r="K350" s="43">
        <v>216.078</v>
      </c>
      <c r="L350" s="44">
        <f t="shared" si="51"/>
        <v>65.91300000000001</v>
      </c>
      <c r="M350" s="43">
        <v>150.165</v>
      </c>
      <c r="N350" s="45">
        <v>0</v>
      </c>
      <c r="O350" s="45">
        <v>0</v>
      </c>
      <c r="P350" s="46">
        <f t="shared" si="52"/>
        <v>0</v>
      </c>
      <c r="Q350" s="47">
        <v>2729</v>
      </c>
    </row>
    <row r="351" spans="2:17" ht="15.75">
      <c r="B351" s="55">
        <f t="shared" si="53"/>
        <v>303</v>
      </c>
      <c r="C351" s="39" t="s">
        <v>351</v>
      </c>
      <c r="D351" s="40">
        <v>40</v>
      </c>
      <c r="E351" s="41">
        <v>10</v>
      </c>
      <c r="F351" s="42">
        <f t="shared" si="50"/>
        <v>4</v>
      </c>
      <c r="G351" s="43">
        <v>-205.4862</v>
      </c>
      <c r="H351" s="43">
        <v>602.9732</v>
      </c>
      <c r="I351" s="43">
        <v>59.18</v>
      </c>
      <c r="J351" s="43">
        <v>7.0074</v>
      </c>
      <c r="K351" s="43">
        <v>-24.481</v>
      </c>
      <c r="L351" s="44">
        <f t="shared" si="51"/>
        <v>0.2959999999999994</v>
      </c>
      <c r="M351" s="43">
        <v>-24.777</v>
      </c>
      <c r="N351" s="45">
        <v>0</v>
      </c>
      <c r="O351" s="45">
        <v>0</v>
      </c>
      <c r="P351" s="46">
        <f t="shared" si="52"/>
        <v>0</v>
      </c>
      <c r="Q351" s="47">
        <v>1040</v>
      </c>
    </row>
    <row r="352" spans="2:17" ht="15.75">
      <c r="B352" s="55"/>
      <c r="C352" s="39" t="s">
        <v>352</v>
      </c>
      <c r="D352" s="40"/>
      <c r="E352" s="41">
        <v>10</v>
      </c>
      <c r="F352" s="42">
        <f t="shared" si="50"/>
        <v>0</v>
      </c>
      <c r="G352" s="43"/>
      <c r="H352" s="43"/>
      <c r="I352" s="43"/>
      <c r="J352" s="43"/>
      <c r="K352" s="43"/>
      <c r="L352" s="44">
        <f t="shared" si="51"/>
        <v>0</v>
      </c>
      <c r="M352" s="43"/>
      <c r="N352" s="45"/>
      <c r="O352" s="45"/>
      <c r="P352" s="46">
        <f t="shared" si="52"/>
        <v>0</v>
      </c>
      <c r="Q352" s="47"/>
    </row>
    <row r="353" spans="2:17" ht="15.75">
      <c r="B353" s="55">
        <f>+B351+1</f>
        <v>304</v>
      </c>
      <c r="C353" s="39" t="s">
        <v>353</v>
      </c>
      <c r="D353" s="40">
        <v>55.688</v>
      </c>
      <c r="E353" s="41">
        <v>10</v>
      </c>
      <c r="F353" s="42">
        <f t="shared" si="50"/>
        <v>5.5688</v>
      </c>
      <c r="G353" s="43">
        <v>-17.3358</v>
      </c>
      <c r="H353" s="43">
        <v>511.6953</v>
      </c>
      <c r="I353" s="43">
        <v>881.3537</v>
      </c>
      <c r="J353" s="43">
        <v>19.7041</v>
      </c>
      <c r="K353" s="43">
        <v>-6.542</v>
      </c>
      <c r="L353" s="44">
        <f t="shared" si="51"/>
        <v>3.1340000000000003</v>
      </c>
      <c r="M353" s="43">
        <v>-9.676</v>
      </c>
      <c r="N353" s="45">
        <v>3</v>
      </c>
      <c r="O353" s="45">
        <v>0</v>
      </c>
      <c r="P353" s="46">
        <f t="shared" si="52"/>
        <v>3</v>
      </c>
      <c r="Q353" s="47">
        <v>1093</v>
      </c>
    </row>
    <row r="354" spans="2:17" ht="15.75">
      <c r="B354" s="55">
        <f aca="true" t="shared" si="54" ref="B354:B399">+B353+1</f>
        <v>305</v>
      </c>
      <c r="C354" s="39" t="s">
        <v>354</v>
      </c>
      <c r="D354" s="40">
        <v>2441.763</v>
      </c>
      <c r="E354" s="41">
        <v>10</v>
      </c>
      <c r="F354" s="42">
        <f t="shared" si="50"/>
        <v>244.1763</v>
      </c>
      <c r="G354" s="43">
        <v>2633.1008</v>
      </c>
      <c r="H354" s="43">
        <v>7790.4265</v>
      </c>
      <c r="I354" s="43">
        <v>2055.8806</v>
      </c>
      <c r="J354" s="43">
        <v>178.6609</v>
      </c>
      <c r="K354" s="43">
        <v>119.331</v>
      </c>
      <c r="L354" s="44">
        <f t="shared" si="51"/>
        <v>14.414000000000001</v>
      </c>
      <c r="M354" s="43">
        <v>104.917</v>
      </c>
      <c r="N354" s="45">
        <v>0</v>
      </c>
      <c r="O354" s="45">
        <v>0</v>
      </c>
      <c r="P354" s="46">
        <f t="shared" si="52"/>
        <v>0</v>
      </c>
      <c r="Q354" s="47">
        <v>1594</v>
      </c>
    </row>
    <row r="355" spans="2:17" ht="15.75">
      <c r="B355" s="55">
        <f t="shared" si="54"/>
        <v>306</v>
      </c>
      <c r="C355" s="39" t="s">
        <v>355</v>
      </c>
      <c r="D355" s="40">
        <v>406.693</v>
      </c>
      <c r="E355" s="41">
        <v>10</v>
      </c>
      <c r="F355" s="42">
        <f t="shared" si="50"/>
        <v>40.6693</v>
      </c>
      <c r="G355" s="43">
        <v>2461.819</v>
      </c>
      <c r="H355" s="43">
        <v>7131.757</v>
      </c>
      <c r="I355" s="43">
        <v>4973.37</v>
      </c>
      <c r="J355" s="43">
        <v>356.96</v>
      </c>
      <c r="K355" s="43">
        <v>-17.02</v>
      </c>
      <c r="L355" s="44">
        <f t="shared" si="51"/>
        <v>40</v>
      </c>
      <c r="M355" s="43">
        <v>-57.02</v>
      </c>
      <c r="N355" s="45">
        <v>0</v>
      </c>
      <c r="O355" s="45">
        <v>10</v>
      </c>
      <c r="P355" s="46">
        <f t="shared" si="52"/>
        <v>10</v>
      </c>
      <c r="Q355" s="47">
        <v>1900</v>
      </c>
    </row>
    <row r="356" spans="2:17" ht="15.75">
      <c r="B356" s="55">
        <f t="shared" si="54"/>
        <v>307</v>
      </c>
      <c r="C356" s="39" t="s">
        <v>356</v>
      </c>
      <c r="D356" s="40">
        <v>385.835</v>
      </c>
      <c r="E356" s="41">
        <v>10</v>
      </c>
      <c r="F356" s="42">
        <f t="shared" si="50"/>
        <v>38.5835</v>
      </c>
      <c r="G356" s="43">
        <v>1876.7062</v>
      </c>
      <c r="H356" s="43">
        <v>6928.9781</v>
      </c>
      <c r="I356" s="43">
        <v>1861.3524</v>
      </c>
      <c r="J356" s="43">
        <v>75.843</v>
      </c>
      <c r="K356" s="43">
        <v>-3.233</v>
      </c>
      <c r="L356" s="44">
        <f t="shared" si="51"/>
        <v>14.262999999999998</v>
      </c>
      <c r="M356" s="43">
        <v>-17.496</v>
      </c>
      <c r="N356" s="45">
        <v>0</v>
      </c>
      <c r="O356" s="45">
        <v>10</v>
      </c>
      <c r="P356" s="46">
        <f t="shared" si="52"/>
        <v>10</v>
      </c>
      <c r="Q356" s="47">
        <v>6401</v>
      </c>
    </row>
    <row r="357" spans="2:17" ht="15.75">
      <c r="B357" s="55">
        <f t="shared" si="54"/>
        <v>308</v>
      </c>
      <c r="C357" s="39" t="s">
        <v>357</v>
      </c>
      <c r="D357" s="40">
        <v>100</v>
      </c>
      <c r="E357" s="41">
        <v>10</v>
      </c>
      <c r="F357" s="42">
        <f t="shared" si="50"/>
        <v>10</v>
      </c>
      <c r="G357" s="43">
        <v>848.0577</v>
      </c>
      <c r="H357" s="43">
        <v>2642.3353</v>
      </c>
      <c r="I357" s="43">
        <v>3199.8766</v>
      </c>
      <c r="J357" s="43">
        <v>189.2814</v>
      </c>
      <c r="K357" s="43">
        <v>132.637</v>
      </c>
      <c r="L357" s="44">
        <f t="shared" si="51"/>
        <v>43.798</v>
      </c>
      <c r="M357" s="43">
        <v>88.839</v>
      </c>
      <c r="N357" s="45">
        <v>7.5</v>
      </c>
      <c r="O357" s="45">
        <v>0</v>
      </c>
      <c r="P357" s="46">
        <f t="shared" si="52"/>
        <v>7.5</v>
      </c>
      <c r="Q357" s="47">
        <v>716</v>
      </c>
    </row>
    <row r="358" spans="2:17" ht="15.75">
      <c r="B358" s="55">
        <f t="shared" si="54"/>
        <v>309</v>
      </c>
      <c r="C358" s="39" t="s">
        <v>358</v>
      </c>
      <c r="D358" s="40">
        <v>20</v>
      </c>
      <c r="E358" s="41">
        <v>10</v>
      </c>
      <c r="F358" s="42">
        <f t="shared" si="50"/>
        <v>2</v>
      </c>
      <c r="G358" s="43">
        <v>-41.0264</v>
      </c>
      <c r="H358" s="43">
        <v>271.1633</v>
      </c>
      <c r="I358" s="43">
        <v>0</v>
      </c>
      <c r="J358" s="43">
        <v>13.2265</v>
      </c>
      <c r="K358" s="43">
        <v>-16.846</v>
      </c>
      <c r="L358" s="44">
        <f t="shared" si="51"/>
        <v>0</v>
      </c>
      <c r="M358" s="43">
        <v>-16.846</v>
      </c>
      <c r="N358" s="45">
        <v>0</v>
      </c>
      <c r="O358" s="45">
        <v>0</v>
      </c>
      <c r="P358" s="46">
        <f t="shared" si="52"/>
        <v>0</v>
      </c>
      <c r="Q358" s="47">
        <v>359</v>
      </c>
    </row>
    <row r="359" spans="2:17" ht="15.75">
      <c r="B359" s="55">
        <f t="shared" si="54"/>
        <v>310</v>
      </c>
      <c r="C359" s="39" t="s">
        <v>359</v>
      </c>
      <c r="D359" s="40">
        <v>12.5</v>
      </c>
      <c r="E359" s="41">
        <v>10</v>
      </c>
      <c r="F359" s="42">
        <f t="shared" si="50"/>
        <v>1.25</v>
      </c>
      <c r="G359" s="43">
        <v>1466.464</v>
      </c>
      <c r="H359" s="43">
        <v>7730.6572</v>
      </c>
      <c r="I359" s="43">
        <v>6687.7013</v>
      </c>
      <c r="J359" s="43">
        <v>311.8121</v>
      </c>
      <c r="K359" s="43">
        <v>138.705</v>
      </c>
      <c r="L359" s="44">
        <f t="shared" si="51"/>
        <v>38.000000000000014</v>
      </c>
      <c r="M359" s="43">
        <v>100.705</v>
      </c>
      <c r="N359" s="45">
        <v>75</v>
      </c>
      <c r="O359" s="45">
        <v>0</v>
      </c>
      <c r="P359" s="46">
        <f t="shared" si="52"/>
        <v>75</v>
      </c>
      <c r="Q359" s="47">
        <v>197</v>
      </c>
    </row>
    <row r="360" spans="2:17" ht="15.75">
      <c r="B360" s="55">
        <f t="shared" si="54"/>
        <v>311</v>
      </c>
      <c r="C360" s="39" t="s">
        <v>360</v>
      </c>
      <c r="D360" s="40">
        <v>326.356</v>
      </c>
      <c r="E360" s="41">
        <v>10</v>
      </c>
      <c r="F360" s="42">
        <f t="shared" si="50"/>
        <v>32.6356</v>
      </c>
      <c r="G360" s="43">
        <v>177.675</v>
      </c>
      <c r="H360" s="43">
        <v>2340.357</v>
      </c>
      <c r="I360" s="43">
        <v>2423.485</v>
      </c>
      <c r="J360" s="43">
        <v>100.162</v>
      </c>
      <c r="K360" s="43">
        <v>29.014</v>
      </c>
      <c r="L360" s="44">
        <f t="shared" si="51"/>
        <v>22.419</v>
      </c>
      <c r="M360" s="43">
        <v>6.595</v>
      </c>
      <c r="N360" s="45">
        <v>5</v>
      </c>
      <c r="O360" s="45">
        <v>0</v>
      </c>
      <c r="P360" s="46">
        <f t="shared" si="52"/>
        <v>5</v>
      </c>
      <c r="Q360" s="47">
        <v>6067</v>
      </c>
    </row>
    <row r="361" spans="2:17" ht="15.75">
      <c r="B361" s="55">
        <f t="shared" si="54"/>
        <v>312</v>
      </c>
      <c r="C361" s="39" t="s">
        <v>361</v>
      </c>
      <c r="D361" s="40">
        <v>459.989</v>
      </c>
      <c r="E361" s="41">
        <v>10</v>
      </c>
      <c r="F361" s="42">
        <f t="shared" si="50"/>
        <v>45.9989</v>
      </c>
      <c r="G361" s="43">
        <v>2310.795</v>
      </c>
      <c r="H361" s="43">
        <v>10017.949</v>
      </c>
      <c r="I361" s="43">
        <v>8101.673</v>
      </c>
      <c r="J361" s="43">
        <v>536.302</v>
      </c>
      <c r="K361" s="43">
        <v>12.381</v>
      </c>
      <c r="L361" s="44">
        <f t="shared" si="51"/>
        <v>47</v>
      </c>
      <c r="M361" s="43">
        <v>-34.619</v>
      </c>
      <c r="N361" s="45">
        <v>0</v>
      </c>
      <c r="O361" s="45">
        <v>0</v>
      </c>
      <c r="P361" s="46">
        <f t="shared" si="52"/>
        <v>0</v>
      </c>
      <c r="Q361" s="47">
        <v>1939</v>
      </c>
    </row>
    <row r="362" spans="2:17" ht="15.75">
      <c r="B362" s="55">
        <f t="shared" si="54"/>
        <v>313</v>
      </c>
      <c r="C362" s="39" t="s">
        <v>362</v>
      </c>
      <c r="D362" s="40">
        <v>12</v>
      </c>
      <c r="E362" s="41">
        <v>10</v>
      </c>
      <c r="F362" s="42">
        <f t="shared" si="50"/>
        <v>1.2</v>
      </c>
      <c r="G362" s="43">
        <v>-110.9613</v>
      </c>
      <c r="H362" s="43">
        <v>97.8763</v>
      </c>
      <c r="I362" s="43">
        <v>0</v>
      </c>
      <c r="J362" s="43">
        <v>0.0079</v>
      </c>
      <c r="K362" s="43">
        <v>1.7279</v>
      </c>
      <c r="L362" s="44">
        <f t="shared" si="51"/>
        <v>0.6456</v>
      </c>
      <c r="M362" s="43">
        <v>1.0823</v>
      </c>
      <c r="N362" s="45">
        <v>0</v>
      </c>
      <c r="O362" s="45">
        <v>0</v>
      </c>
      <c r="P362" s="46">
        <f t="shared" si="52"/>
        <v>0</v>
      </c>
      <c r="Q362" s="47">
        <v>1285</v>
      </c>
    </row>
    <row r="363" spans="2:17" ht="15.75">
      <c r="B363" s="55">
        <f t="shared" si="54"/>
        <v>314</v>
      </c>
      <c r="C363" s="39" t="s">
        <v>363</v>
      </c>
      <c r="D363" s="40">
        <v>37.8</v>
      </c>
      <c r="E363" s="41">
        <v>10</v>
      </c>
      <c r="F363" s="42">
        <f t="shared" si="50"/>
        <v>3.78</v>
      </c>
      <c r="G363" s="43">
        <v>-12.4389</v>
      </c>
      <c r="H363" s="43">
        <v>332.5055</v>
      </c>
      <c r="I363" s="43">
        <v>391.3448</v>
      </c>
      <c r="J363" s="43">
        <v>15.5449</v>
      </c>
      <c r="K363" s="43">
        <v>10.638</v>
      </c>
      <c r="L363" s="44">
        <f t="shared" si="51"/>
        <v>3.721</v>
      </c>
      <c r="M363" s="43">
        <v>6.917</v>
      </c>
      <c r="N363" s="45">
        <v>0</v>
      </c>
      <c r="O363" s="45">
        <v>0</v>
      </c>
      <c r="P363" s="46">
        <f t="shared" si="52"/>
        <v>0</v>
      </c>
      <c r="Q363" s="47">
        <v>648</v>
      </c>
    </row>
    <row r="364" spans="2:17" ht="15.75">
      <c r="B364" s="55">
        <f t="shared" si="54"/>
        <v>315</v>
      </c>
      <c r="C364" s="39" t="s">
        <v>364</v>
      </c>
      <c r="D364" s="40">
        <v>132.716</v>
      </c>
      <c r="E364" s="41">
        <v>10</v>
      </c>
      <c r="F364" s="42">
        <f t="shared" si="50"/>
        <v>13.271600000000001</v>
      </c>
      <c r="G364" s="43">
        <v>-304.134</v>
      </c>
      <c r="H364" s="43">
        <v>383.368</v>
      </c>
      <c r="I364" s="43">
        <v>390.177</v>
      </c>
      <c r="J364" s="43">
        <v>18.83</v>
      </c>
      <c r="K364" s="43">
        <v>-17.541</v>
      </c>
      <c r="L364" s="44">
        <f t="shared" si="51"/>
        <v>1.9510000000000005</v>
      </c>
      <c r="M364" s="43">
        <v>-19.492</v>
      </c>
      <c r="N364" s="45">
        <v>0</v>
      </c>
      <c r="O364" s="45">
        <v>0</v>
      </c>
      <c r="P364" s="46">
        <f t="shared" si="52"/>
        <v>0</v>
      </c>
      <c r="Q364" s="47">
        <v>303</v>
      </c>
    </row>
    <row r="365" spans="2:17" ht="15.75">
      <c r="B365" s="55">
        <f t="shared" si="54"/>
        <v>316</v>
      </c>
      <c r="C365" s="39" t="s">
        <v>365</v>
      </c>
      <c r="D365" s="40">
        <v>106.2585</v>
      </c>
      <c r="E365" s="41">
        <v>10</v>
      </c>
      <c r="F365" s="42">
        <f t="shared" si="50"/>
        <v>10.62585</v>
      </c>
      <c r="G365" s="43">
        <v>433.8081</v>
      </c>
      <c r="H365" s="43">
        <v>1692.3605</v>
      </c>
      <c r="I365" s="43">
        <v>1028.202</v>
      </c>
      <c r="J365" s="43">
        <v>77.27</v>
      </c>
      <c r="K365" s="43">
        <v>-8.984</v>
      </c>
      <c r="L365" s="44">
        <f t="shared" si="51"/>
        <v>-10.014</v>
      </c>
      <c r="M365" s="43">
        <v>1.03</v>
      </c>
      <c r="N365" s="45">
        <v>0</v>
      </c>
      <c r="O365" s="45">
        <v>0</v>
      </c>
      <c r="P365" s="46">
        <f t="shared" si="52"/>
        <v>0</v>
      </c>
      <c r="Q365" s="47">
        <v>972</v>
      </c>
    </row>
    <row r="366" spans="2:17" ht="15.75">
      <c r="B366" s="55">
        <f t="shared" si="54"/>
        <v>317</v>
      </c>
      <c r="C366" s="39" t="s">
        <v>366</v>
      </c>
      <c r="D366" s="40">
        <v>30</v>
      </c>
      <c r="E366" s="41">
        <v>10</v>
      </c>
      <c r="F366" s="42">
        <f t="shared" si="50"/>
        <v>3</v>
      </c>
      <c r="G366" s="43">
        <v>15.3598</v>
      </c>
      <c r="H366" s="43">
        <v>69.1831</v>
      </c>
      <c r="I366" s="43">
        <v>85.9178</v>
      </c>
      <c r="J366" s="43">
        <v>1.1616</v>
      </c>
      <c r="K366" s="43">
        <v>2.087</v>
      </c>
      <c r="L366" s="44">
        <f t="shared" si="51"/>
        <v>0.6000000000000001</v>
      </c>
      <c r="M366" s="43">
        <v>1.487</v>
      </c>
      <c r="N366" s="45">
        <v>0</v>
      </c>
      <c r="O366" s="45">
        <v>0</v>
      </c>
      <c r="P366" s="46">
        <f t="shared" si="52"/>
        <v>0</v>
      </c>
      <c r="Q366" s="47">
        <v>2318</v>
      </c>
    </row>
    <row r="367" spans="2:17" ht="15.75">
      <c r="B367" s="55">
        <f t="shared" si="54"/>
        <v>318</v>
      </c>
      <c r="C367" s="39" t="s">
        <v>367</v>
      </c>
      <c r="D367" s="40">
        <v>96.6</v>
      </c>
      <c r="E367" s="41">
        <v>10</v>
      </c>
      <c r="F367" s="42">
        <f t="shared" si="50"/>
        <v>9.66</v>
      </c>
      <c r="G367" s="43">
        <v>356.3747</v>
      </c>
      <c r="H367" s="43">
        <v>1832.104</v>
      </c>
      <c r="I367" s="43">
        <v>1563.5976</v>
      </c>
      <c r="J367" s="43">
        <v>107.2057</v>
      </c>
      <c r="K367" s="43">
        <v>24.968</v>
      </c>
      <c r="L367" s="44">
        <f t="shared" si="51"/>
        <v>8.785</v>
      </c>
      <c r="M367" s="43">
        <v>16.183</v>
      </c>
      <c r="N367" s="45">
        <v>5</v>
      </c>
      <c r="O367" s="45">
        <v>0</v>
      </c>
      <c r="P367" s="46">
        <f t="shared" si="52"/>
        <v>5</v>
      </c>
      <c r="Q367" s="47">
        <v>911</v>
      </c>
    </row>
    <row r="368" spans="2:17" ht="15.75">
      <c r="B368" s="55">
        <f t="shared" si="54"/>
        <v>319</v>
      </c>
      <c r="C368" s="39" t="s">
        <v>368</v>
      </c>
      <c r="D368" s="40">
        <v>70.169</v>
      </c>
      <c r="E368" s="41">
        <v>10</v>
      </c>
      <c r="F368" s="42">
        <f t="shared" si="50"/>
        <v>7.0169</v>
      </c>
      <c r="G368" s="43">
        <v>-214.9382</v>
      </c>
      <c r="H368" s="43">
        <v>760.7583</v>
      </c>
      <c r="I368" s="43">
        <v>578.1116</v>
      </c>
      <c r="J368" s="43">
        <v>16.7828</v>
      </c>
      <c r="K368" s="43">
        <v>-4.787</v>
      </c>
      <c r="L368" s="44">
        <f t="shared" si="51"/>
        <v>-6.619</v>
      </c>
      <c r="M368" s="43">
        <v>1.832</v>
      </c>
      <c r="N368" s="45">
        <v>0</v>
      </c>
      <c r="O368" s="45">
        <v>0</v>
      </c>
      <c r="P368" s="46">
        <f t="shared" si="52"/>
        <v>0</v>
      </c>
      <c r="Q368" s="47">
        <v>1382</v>
      </c>
    </row>
    <row r="369" spans="2:17" ht="15.75">
      <c r="B369" s="55">
        <f t="shared" si="54"/>
        <v>320</v>
      </c>
      <c r="C369" s="39" t="s">
        <v>369</v>
      </c>
      <c r="D369" s="40"/>
      <c r="E369" s="41">
        <v>10</v>
      </c>
      <c r="F369" s="42">
        <f t="shared" si="50"/>
        <v>0</v>
      </c>
      <c r="G369" s="43"/>
      <c r="H369" s="43"/>
      <c r="I369" s="43"/>
      <c r="J369" s="43"/>
      <c r="K369" s="43"/>
      <c r="L369" s="44">
        <f t="shared" si="51"/>
        <v>0</v>
      </c>
      <c r="M369" s="43"/>
      <c r="N369" s="45"/>
      <c r="O369" s="45"/>
      <c r="P369" s="46">
        <f t="shared" si="52"/>
        <v>0</v>
      </c>
      <c r="Q369" s="47"/>
    </row>
    <row r="370" spans="2:17" ht="15.75">
      <c r="B370" s="55">
        <f t="shared" si="54"/>
        <v>321</v>
      </c>
      <c r="C370" s="39" t="s">
        <v>370</v>
      </c>
      <c r="D370" s="40">
        <v>12.275</v>
      </c>
      <c r="E370" s="41">
        <v>10</v>
      </c>
      <c r="F370" s="42">
        <f t="shared" si="50"/>
        <v>1.2275</v>
      </c>
      <c r="G370" s="43">
        <v>-15.141</v>
      </c>
      <c r="H370" s="43">
        <v>120.228</v>
      </c>
      <c r="I370" s="43">
        <v>405.95</v>
      </c>
      <c r="J370" s="43">
        <v>2.951</v>
      </c>
      <c r="K370" s="43">
        <v>0.967</v>
      </c>
      <c r="L370" s="44">
        <f t="shared" si="51"/>
        <v>-2.1879999999999997</v>
      </c>
      <c r="M370" s="43">
        <v>3.155</v>
      </c>
      <c r="N370" s="45">
        <v>0</v>
      </c>
      <c r="O370" s="45">
        <v>0</v>
      </c>
      <c r="P370" s="46">
        <f t="shared" si="52"/>
        <v>0</v>
      </c>
      <c r="Q370" s="47">
        <v>443</v>
      </c>
    </row>
    <row r="371" spans="2:17" ht="15.75">
      <c r="B371" s="55">
        <f t="shared" si="54"/>
        <v>322</v>
      </c>
      <c r="C371" s="39" t="s">
        <v>371</v>
      </c>
      <c r="D371" s="40">
        <v>288.596</v>
      </c>
      <c r="E371" s="41">
        <v>10</v>
      </c>
      <c r="F371" s="42">
        <f t="shared" si="50"/>
        <v>28.8596</v>
      </c>
      <c r="G371" s="43">
        <v>181.6992</v>
      </c>
      <c r="H371" s="43">
        <v>1981.5676</v>
      </c>
      <c r="I371" s="43">
        <v>1005.0792</v>
      </c>
      <c r="J371" s="43">
        <v>54.6215</v>
      </c>
      <c r="K371" s="43">
        <v>89.045</v>
      </c>
      <c r="L371" s="44">
        <f t="shared" si="51"/>
        <v>3.9279999999999973</v>
      </c>
      <c r="M371" s="43">
        <v>85.117</v>
      </c>
      <c r="N371" s="45">
        <v>0</v>
      </c>
      <c r="O371" s="45">
        <v>0</v>
      </c>
      <c r="P371" s="46">
        <f t="shared" si="52"/>
        <v>0</v>
      </c>
      <c r="Q371" s="47">
        <v>1923</v>
      </c>
    </row>
    <row r="372" spans="2:17" ht="15.75">
      <c r="B372" s="55">
        <f t="shared" si="54"/>
        <v>323</v>
      </c>
      <c r="C372" s="39" t="s">
        <v>372</v>
      </c>
      <c r="D372" s="40">
        <v>1058.374</v>
      </c>
      <c r="E372" s="41">
        <v>10</v>
      </c>
      <c r="F372" s="42">
        <f t="shared" si="50"/>
        <v>105.8374</v>
      </c>
      <c r="G372" s="43">
        <v>4707.408</v>
      </c>
      <c r="H372" s="43">
        <v>11339.989</v>
      </c>
      <c r="I372" s="43">
        <v>6903.625</v>
      </c>
      <c r="J372" s="43">
        <v>448.072</v>
      </c>
      <c r="K372" s="43">
        <v>354.984</v>
      </c>
      <c r="L372" s="44">
        <f t="shared" si="51"/>
        <v>56.77999999999997</v>
      </c>
      <c r="M372" s="43">
        <v>298.204</v>
      </c>
      <c r="N372" s="45">
        <v>0</v>
      </c>
      <c r="O372" s="45">
        <v>10</v>
      </c>
      <c r="P372" s="46">
        <f t="shared" si="52"/>
        <v>10</v>
      </c>
      <c r="Q372" s="47">
        <v>5189</v>
      </c>
    </row>
    <row r="373" spans="2:17" ht="15.75">
      <c r="B373" s="55">
        <f t="shared" si="54"/>
        <v>324</v>
      </c>
      <c r="C373" s="39" t="s">
        <v>373</v>
      </c>
      <c r="D373" s="40"/>
      <c r="E373" s="41">
        <v>10</v>
      </c>
      <c r="F373" s="42">
        <f aca="true" t="shared" si="55" ref="F373:F404">+D373/E373</f>
        <v>0</v>
      </c>
      <c r="G373" s="43"/>
      <c r="H373" s="43"/>
      <c r="I373" s="43"/>
      <c r="J373" s="43"/>
      <c r="K373" s="43"/>
      <c r="L373" s="44">
        <f aca="true" t="shared" si="56" ref="L373:L404">+K373-M373</f>
        <v>0</v>
      </c>
      <c r="M373" s="43"/>
      <c r="N373" s="45"/>
      <c r="O373" s="45"/>
      <c r="P373" s="46">
        <f aca="true" t="shared" si="57" ref="P373:P404">SUM(N373:O373)</f>
        <v>0</v>
      </c>
      <c r="Q373" s="47"/>
    </row>
    <row r="374" spans="2:17" ht="15.75">
      <c r="B374" s="55">
        <f t="shared" si="54"/>
        <v>325</v>
      </c>
      <c r="C374" s="39" t="s">
        <v>374</v>
      </c>
      <c r="D374" s="40">
        <v>99.8498</v>
      </c>
      <c r="E374" s="41">
        <v>10</v>
      </c>
      <c r="F374" s="42">
        <f t="shared" si="55"/>
        <v>9.98498</v>
      </c>
      <c r="G374" s="43">
        <v>1551.8243</v>
      </c>
      <c r="H374" s="43">
        <v>3191.3118</v>
      </c>
      <c r="I374" s="43">
        <v>3839.1688</v>
      </c>
      <c r="J374" s="43">
        <v>127.2424</v>
      </c>
      <c r="K374" s="43">
        <v>177.6816</v>
      </c>
      <c r="L374" s="44">
        <f t="shared" si="56"/>
        <v>67.5537</v>
      </c>
      <c r="M374" s="43">
        <v>110.1279</v>
      </c>
      <c r="N374" s="45">
        <v>40</v>
      </c>
      <c r="O374" s="45">
        <v>0</v>
      </c>
      <c r="P374" s="46">
        <f t="shared" si="57"/>
        <v>40</v>
      </c>
      <c r="Q374" s="47">
        <v>236</v>
      </c>
    </row>
    <row r="375" spans="2:17" ht="15.75">
      <c r="B375" s="55">
        <f t="shared" si="54"/>
        <v>326</v>
      </c>
      <c r="C375" s="39" t="s">
        <v>375</v>
      </c>
      <c r="D375" s="40">
        <v>300</v>
      </c>
      <c r="E375" s="41">
        <v>10</v>
      </c>
      <c r="F375" s="42">
        <f t="shared" si="55"/>
        <v>30</v>
      </c>
      <c r="G375" s="43">
        <v>1516.469</v>
      </c>
      <c r="H375" s="43">
        <v>6519.292</v>
      </c>
      <c r="I375" s="43">
        <v>4899.19</v>
      </c>
      <c r="J375" s="43">
        <v>335.266</v>
      </c>
      <c r="K375" s="43">
        <v>173.998</v>
      </c>
      <c r="L375" s="44">
        <f t="shared" si="56"/>
        <v>52.32899999999999</v>
      </c>
      <c r="M375" s="43">
        <v>121.669</v>
      </c>
      <c r="N375" s="45">
        <v>15</v>
      </c>
      <c r="O375" s="45">
        <v>0</v>
      </c>
      <c r="P375" s="46">
        <f t="shared" si="57"/>
        <v>15</v>
      </c>
      <c r="Q375" s="47">
        <v>1625</v>
      </c>
    </row>
    <row r="376" spans="2:17" ht="15.75">
      <c r="B376" s="55">
        <f t="shared" si="54"/>
        <v>327</v>
      </c>
      <c r="C376" s="39" t="s">
        <v>376</v>
      </c>
      <c r="D376" s="40">
        <v>221.052</v>
      </c>
      <c r="E376" s="41">
        <v>10</v>
      </c>
      <c r="F376" s="42">
        <f t="shared" si="55"/>
        <v>22.1052</v>
      </c>
      <c r="G376" s="43">
        <v>2.0247</v>
      </c>
      <c r="H376" s="43">
        <v>1112.8024</v>
      </c>
      <c r="I376" s="43">
        <v>918.6564</v>
      </c>
      <c r="J376" s="43">
        <v>77.7567</v>
      </c>
      <c r="K376" s="43">
        <v>-70.131</v>
      </c>
      <c r="L376" s="44">
        <f t="shared" si="56"/>
        <v>4.807000000000002</v>
      </c>
      <c r="M376" s="43">
        <v>-74.938</v>
      </c>
      <c r="N376" s="45">
        <v>0</v>
      </c>
      <c r="O376" s="45">
        <v>0</v>
      </c>
      <c r="P376" s="46">
        <f t="shared" si="57"/>
        <v>0</v>
      </c>
      <c r="Q376" s="47">
        <v>1823</v>
      </c>
    </row>
    <row r="377" spans="2:17" ht="15.75">
      <c r="B377" s="55">
        <f t="shared" si="54"/>
        <v>328</v>
      </c>
      <c r="C377" s="39" t="s">
        <v>377</v>
      </c>
      <c r="D377" s="40"/>
      <c r="E377" s="41">
        <v>10</v>
      </c>
      <c r="F377" s="42">
        <f t="shared" si="55"/>
        <v>0</v>
      </c>
      <c r="G377" s="43"/>
      <c r="H377" s="43"/>
      <c r="I377" s="43"/>
      <c r="J377" s="43"/>
      <c r="K377" s="43"/>
      <c r="L377" s="44">
        <f t="shared" si="56"/>
        <v>0</v>
      </c>
      <c r="M377" s="43"/>
      <c r="N377" s="45"/>
      <c r="O377" s="45"/>
      <c r="P377" s="46">
        <f t="shared" si="57"/>
        <v>0</v>
      </c>
      <c r="Q377" s="47"/>
    </row>
    <row r="378" spans="2:17" ht="15.75">
      <c r="B378" s="55">
        <f t="shared" si="54"/>
        <v>329</v>
      </c>
      <c r="C378" s="39" t="s">
        <v>378</v>
      </c>
      <c r="D378" s="40">
        <v>188.892</v>
      </c>
      <c r="E378" s="41">
        <v>10</v>
      </c>
      <c r="F378" s="42">
        <f t="shared" si="55"/>
        <v>18.8892</v>
      </c>
      <c r="G378" s="43">
        <v>117.761</v>
      </c>
      <c r="H378" s="43">
        <v>2367.035</v>
      </c>
      <c r="I378" s="43">
        <v>1016.088</v>
      </c>
      <c r="J378" s="43">
        <v>80.621</v>
      </c>
      <c r="K378" s="43">
        <v>-34.201</v>
      </c>
      <c r="L378" s="44">
        <f t="shared" si="56"/>
        <v>13.784999999999997</v>
      </c>
      <c r="M378" s="43">
        <v>-47.986</v>
      </c>
      <c r="N378" s="45">
        <v>0</v>
      </c>
      <c r="O378" s="45">
        <v>0</v>
      </c>
      <c r="P378" s="46">
        <f t="shared" si="57"/>
        <v>0</v>
      </c>
      <c r="Q378" s="47">
        <v>2192</v>
      </c>
    </row>
    <row r="379" spans="2:17" ht="15.75">
      <c r="B379" s="55">
        <f t="shared" si="54"/>
        <v>330</v>
      </c>
      <c r="C379" s="39" t="s">
        <v>379</v>
      </c>
      <c r="D379" s="40">
        <v>27</v>
      </c>
      <c r="E379" s="41">
        <v>10</v>
      </c>
      <c r="F379" s="42">
        <f t="shared" si="55"/>
        <v>2.7</v>
      </c>
      <c r="G379" s="43">
        <v>-237.5549</v>
      </c>
      <c r="H379" s="43">
        <v>105.2561</v>
      </c>
      <c r="I379" s="43">
        <v>76.0768</v>
      </c>
      <c r="J379" s="43">
        <v>3.4613</v>
      </c>
      <c r="K379" s="43">
        <v>-2.917</v>
      </c>
      <c r="L379" s="44">
        <f t="shared" si="56"/>
        <v>-0.03600000000000003</v>
      </c>
      <c r="M379" s="43">
        <v>-2.881</v>
      </c>
      <c r="N379" s="45">
        <v>0</v>
      </c>
      <c r="O379" s="45">
        <v>0</v>
      </c>
      <c r="P379" s="46">
        <f t="shared" si="57"/>
        <v>0</v>
      </c>
      <c r="Q379" s="47">
        <v>920</v>
      </c>
    </row>
    <row r="380" spans="2:17" ht="15.75">
      <c r="B380" s="55">
        <f t="shared" si="54"/>
        <v>331</v>
      </c>
      <c r="C380" s="39" t="s">
        <v>380</v>
      </c>
      <c r="D380" s="40">
        <v>242</v>
      </c>
      <c r="E380" s="41">
        <v>10</v>
      </c>
      <c r="F380" s="42">
        <f t="shared" si="55"/>
        <v>24.2</v>
      </c>
      <c r="G380" s="43">
        <v>364.1474</v>
      </c>
      <c r="H380" s="43">
        <v>3635.4202</v>
      </c>
      <c r="I380" s="43">
        <v>1543.9828</v>
      </c>
      <c r="J380" s="43">
        <v>208.8946</v>
      </c>
      <c r="K380" s="43">
        <v>-0.986</v>
      </c>
      <c r="L380" s="44">
        <f t="shared" si="56"/>
        <v>13.718</v>
      </c>
      <c r="M380" s="43">
        <v>-14.704</v>
      </c>
      <c r="N380" s="45">
        <v>0</v>
      </c>
      <c r="O380" s="45">
        <v>0</v>
      </c>
      <c r="P380" s="46">
        <f t="shared" si="57"/>
        <v>0</v>
      </c>
      <c r="Q380" s="47">
        <v>382</v>
      </c>
    </row>
    <row r="381" spans="2:17" ht="15.75">
      <c r="B381" s="55">
        <f t="shared" si="54"/>
        <v>332</v>
      </c>
      <c r="C381" s="39" t="s">
        <v>381</v>
      </c>
      <c r="D381" s="40">
        <v>752.008</v>
      </c>
      <c r="E381" s="41">
        <v>10</v>
      </c>
      <c r="F381" s="42">
        <f t="shared" si="55"/>
        <v>75.2008</v>
      </c>
      <c r="G381" s="43">
        <v>2788.8427</v>
      </c>
      <c r="H381" s="43">
        <v>9465.1784</v>
      </c>
      <c r="I381" s="43">
        <v>6550.782</v>
      </c>
      <c r="J381" s="43">
        <v>494.0447</v>
      </c>
      <c r="K381" s="43">
        <v>340.8</v>
      </c>
      <c r="L381" s="44">
        <f t="shared" si="56"/>
        <v>90</v>
      </c>
      <c r="M381" s="43">
        <v>250.8</v>
      </c>
      <c r="N381" s="45">
        <v>15</v>
      </c>
      <c r="O381" s="45">
        <v>0</v>
      </c>
      <c r="P381" s="46">
        <f t="shared" si="57"/>
        <v>15</v>
      </c>
      <c r="Q381" s="47">
        <v>7534</v>
      </c>
    </row>
    <row r="382" spans="2:17" ht="15.75">
      <c r="B382" s="55">
        <f t="shared" si="54"/>
        <v>333</v>
      </c>
      <c r="C382" s="39" t="s">
        <v>382</v>
      </c>
      <c r="D382" s="40">
        <v>1452.597</v>
      </c>
      <c r="E382" s="41">
        <v>10</v>
      </c>
      <c r="F382" s="42">
        <f t="shared" si="55"/>
        <v>145.2597</v>
      </c>
      <c r="G382" s="43">
        <v>21112.409</v>
      </c>
      <c r="H382" s="43">
        <v>31179.326</v>
      </c>
      <c r="I382" s="43">
        <v>16417.358</v>
      </c>
      <c r="J382" s="43">
        <v>755.054</v>
      </c>
      <c r="K382" s="43">
        <v>1758.866</v>
      </c>
      <c r="L382" s="44">
        <f t="shared" si="56"/>
        <v>126</v>
      </c>
      <c r="M382" s="43">
        <v>1632.866</v>
      </c>
      <c r="N382" s="45">
        <v>15</v>
      </c>
      <c r="O382" s="45">
        <v>10</v>
      </c>
      <c r="P382" s="46">
        <f t="shared" si="57"/>
        <v>25</v>
      </c>
      <c r="Q382" s="47">
        <v>11659</v>
      </c>
    </row>
    <row r="383" spans="2:17" ht="15.75">
      <c r="B383" s="55">
        <f t="shared" si="54"/>
        <v>334</v>
      </c>
      <c r="C383" s="39" t="s">
        <v>383</v>
      </c>
      <c r="D383" s="40">
        <v>110.25</v>
      </c>
      <c r="E383" s="41">
        <v>10</v>
      </c>
      <c r="F383" s="42">
        <f t="shared" si="55"/>
        <v>11.025</v>
      </c>
      <c r="G383" s="43">
        <v>734.9853</v>
      </c>
      <c r="H383" s="43">
        <v>2250.5963</v>
      </c>
      <c r="I383" s="43">
        <v>1638.1437</v>
      </c>
      <c r="J383" s="43">
        <v>127.3991</v>
      </c>
      <c r="K383" s="43">
        <v>28.3914</v>
      </c>
      <c r="L383" s="44">
        <f t="shared" si="56"/>
        <v>24.3354</v>
      </c>
      <c r="M383" s="43">
        <v>4.056</v>
      </c>
      <c r="N383" s="45">
        <v>0</v>
      </c>
      <c r="O383" s="45">
        <v>10</v>
      </c>
      <c r="P383" s="46">
        <f t="shared" si="57"/>
        <v>10</v>
      </c>
      <c r="Q383" s="47">
        <v>1532</v>
      </c>
    </row>
    <row r="384" spans="2:17" ht="15.75">
      <c r="B384" s="55">
        <f t="shared" si="54"/>
        <v>335</v>
      </c>
      <c r="C384" s="39" t="s">
        <v>384</v>
      </c>
      <c r="D384" s="40">
        <v>31.25</v>
      </c>
      <c r="E384" s="41">
        <v>10</v>
      </c>
      <c r="F384" s="42">
        <f t="shared" si="55"/>
        <v>3.125</v>
      </c>
      <c r="G384" s="43">
        <v>534.3078</v>
      </c>
      <c r="H384" s="43">
        <v>5177.5703</v>
      </c>
      <c r="I384" s="43">
        <v>4562.6351</v>
      </c>
      <c r="J384" s="43">
        <v>292.6273</v>
      </c>
      <c r="K384" s="43">
        <v>91.291</v>
      </c>
      <c r="L384" s="44">
        <f t="shared" si="56"/>
        <v>38.657</v>
      </c>
      <c r="M384" s="43">
        <v>52.634</v>
      </c>
      <c r="N384" s="45">
        <v>15</v>
      </c>
      <c r="O384" s="45">
        <v>0</v>
      </c>
      <c r="P384" s="46">
        <f t="shared" si="57"/>
        <v>15</v>
      </c>
      <c r="Q384" s="47">
        <v>191</v>
      </c>
    </row>
    <row r="385" spans="2:17" ht="15.75">
      <c r="B385" s="55">
        <f t="shared" si="54"/>
        <v>336</v>
      </c>
      <c r="C385" s="39" t="s">
        <v>385</v>
      </c>
      <c r="D385" s="40"/>
      <c r="E385" s="41">
        <v>10</v>
      </c>
      <c r="F385" s="42">
        <f t="shared" si="55"/>
        <v>0</v>
      </c>
      <c r="G385" s="43"/>
      <c r="H385" s="43"/>
      <c r="I385" s="43"/>
      <c r="J385" s="43"/>
      <c r="K385" s="43"/>
      <c r="L385" s="44">
        <f t="shared" si="56"/>
        <v>0</v>
      </c>
      <c r="M385" s="43"/>
      <c r="N385" s="45"/>
      <c r="O385" s="45"/>
      <c r="P385" s="46">
        <f t="shared" si="57"/>
        <v>0</v>
      </c>
      <c r="Q385" s="47"/>
    </row>
    <row r="386" spans="2:17" ht="15.75">
      <c r="B386" s="55">
        <f t="shared" si="54"/>
        <v>337</v>
      </c>
      <c r="C386" s="39" t="s">
        <v>386</v>
      </c>
      <c r="D386" s="40"/>
      <c r="E386" s="41">
        <v>10</v>
      </c>
      <c r="F386" s="42">
        <f t="shared" si="55"/>
        <v>0</v>
      </c>
      <c r="G386" s="43"/>
      <c r="H386" s="43"/>
      <c r="I386" s="43"/>
      <c r="J386" s="43"/>
      <c r="K386" s="43"/>
      <c r="L386" s="44">
        <f t="shared" si="56"/>
        <v>0</v>
      </c>
      <c r="M386" s="43"/>
      <c r="N386" s="45"/>
      <c r="O386" s="45"/>
      <c r="P386" s="46">
        <f t="shared" si="57"/>
        <v>0</v>
      </c>
      <c r="Q386" s="47"/>
    </row>
    <row r="387" spans="2:17" ht="15.75">
      <c r="B387" s="55">
        <f t="shared" si="54"/>
        <v>338</v>
      </c>
      <c r="C387" s="39" t="s">
        <v>387</v>
      </c>
      <c r="D387" s="40">
        <v>246.488</v>
      </c>
      <c r="E387" s="41">
        <v>10</v>
      </c>
      <c r="F387" s="42">
        <f t="shared" si="55"/>
        <v>24.6488</v>
      </c>
      <c r="G387" s="43">
        <v>837.0706</v>
      </c>
      <c r="H387" s="43">
        <v>3345.3394</v>
      </c>
      <c r="I387" s="43">
        <v>3122.4144</v>
      </c>
      <c r="J387" s="43">
        <v>199.4066</v>
      </c>
      <c r="K387" s="43">
        <v>143.962</v>
      </c>
      <c r="L387" s="44">
        <f t="shared" si="56"/>
        <v>20.432999999999993</v>
      </c>
      <c r="M387" s="43">
        <v>123.529</v>
      </c>
      <c r="N387" s="45">
        <v>0</v>
      </c>
      <c r="O387" s="45">
        <v>25</v>
      </c>
      <c r="P387" s="46">
        <f t="shared" si="57"/>
        <v>25</v>
      </c>
      <c r="Q387" s="47">
        <v>1766</v>
      </c>
    </row>
    <row r="388" spans="2:17" ht="15.75">
      <c r="B388" s="55">
        <f t="shared" si="54"/>
        <v>339</v>
      </c>
      <c r="C388" s="39" t="s">
        <v>388</v>
      </c>
      <c r="D388" s="40">
        <v>40</v>
      </c>
      <c r="E388" s="41">
        <v>10</v>
      </c>
      <c r="F388" s="42">
        <f t="shared" si="55"/>
        <v>4</v>
      </c>
      <c r="G388" s="43">
        <v>40.51</v>
      </c>
      <c r="H388" s="43">
        <v>73.5217</v>
      </c>
      <c r="I388" s="43">
        <v>227.8847</v>
      </c>
      <c r="J388" s="43">
        <v>2.3296</v>
      </c>
      <c r="K388" s="43">
        <v>5.236</v>
      </c>
      <c r="L388" s="44">
        <f t="shared" si="56"/>
        <v>2.089</v>
      </c>
      <c r="M388" s="43">
        <v>3.147</v>
      </c>
      <c r="N388" s="45">
        <v>0</v>
      </c>
      <c r="O388" s="45">
        <v>0</v>
      </c>
      <c r="P388" s="46">
        <f t="shared" si="57"/>
        <v>0</v>
      </c>
      <c r="Q388" s="47">
        <v>109</v>
      </c>
    </row>
    <row r="389" spans="2:17" ht="15.75">
      <c r="B389" s="55">
        <f t="shared" si="54"/>
        <v>340</v>
      </c>
      <c r="C389" s="39" t="s">
        <v>389</v>
      </c>
      <c r="D389" s="40">
        <v>175</v>
      </c>
      <c r="E389" s="41">
        <v>10</v>
      </c>
      <c r="F389" s="42">
        <f t="shared" si="55"/>
        <v>17.5</v>
      </c>
      <c r="G389" s="43">
        <v>5038.5769</v>
      </c>
      <c r="H389" s="43">
        <v>8015.1917</v>
      </c>
      <c r="I389" s="43">
        <v>4598.6879</v>
      </c>
      <c r="J389" s="43">
        <v>264.5088</v>
      </c>
      <c r="K389" s="43">
        <v>317.324</v>
      </c>
      <c r="L389" s="44">
        <f t="shared" si="56"/>
        <v>64.90800000000002</v>
      </c>
      <c r="M389" s="43">
        <v>252.416</v>
      </c>
      <c r="N389" s="45">
        <v>25</v>
      </c>
      <c r="O389" s="45">
        <v>0</v>
      </c>
      <c r="P389" s="46">
        <f t="shared" si="57"/>
        <v>25</v>
      </c>
      <c r="Q389" s="47">
        <v>666</v>
      </c>
    </row>
    <row r="390" spans="2:17" ht="15.75">
      <c r="B390" s="55">
        <f t="shared" si="54"/>
        <v>341</v>
      </c>
      <c r="C390" s="39" t="s">
        <v>390</v>
      </c>
      <c r="D390" s="40">
        <v>200.831</v>
      </c>
      <c r="E390" s="41">
        <v>10</v>
      </c>
      <c r="F390" s="42">
        <f t="shared" si="55"/>
        <v>20.083099999999998</v>
      </c>
      <c r="G390" s="43">
        <v>3893.9284</v>
      </c>
      <c r="H390" s="43">
        <v>9218.3908</v>
      </c>
      <c r="I390" s="43">
        <v>7966.281</v>
      </c>
      <c r="J390" s="43">
        <v>427.8335</v>
      </c>
      <c r="K390" s="43">
        <v>263.46</v>
      </c>
      <c r="L390" s="44">
        <f t="shared" si="56"/>
        <v>128.92499999999998</v>
      </c>
      <c r="M390" s="43">
        <v>134.535</v>
      </c>
      <c r="N390" s="45">
        <v>12.5</v>
      </c>
      <c r="O390" s="45">
        <v>0</v>
      </c>
      <c r="P390" s="46">
        <f t="shared" si="57"/>
        <v>12.5</v>
      </c>
      <c r="Q390" s="47">
        <v>424</v>
      </c>
    </row>
    <row r="391" spans="2:17" ht="15.75">
      <c r="B391" s="55">
        <f t="shared" si="54"/>
        <v>342</v>
      </c>
      <c r="C391" s="39" t="s">
        <v>391</v>
      </c>
      <c r="D391" s="40"/>
      <c r="E391" s="41">
        <v>10</v>
      </c>
      <c r="F391" s="42">
        <f t="shared" si="55"/>
        <v>0</v>
      </c>
      <c r="G391" s="43"/>
      <c r="H391" s="43"/>
      <c r="I391" s="43"/>
      <c r="J391" s="43"/>
      <c r="K391" s="43"/>
      <c r="L391" s="44">
        <f t="shared" si="56"/>
        <v>0</v>
      </c>
      <c r="M391" s="43"/>
      <c r="N391" s="45"/>
      <c r="O391" s="45"/>
      <c r="P391" s="46">
        <f t="shared" si="57"/>
        <v>0</v>
      </c>
      <c r="Q391" s="47"/>
    </row>
    <row r="392" spans="2:17" ht="15.75">
      <c r="B392" s="55">
        <f t="shared" si="54"/>
        <v>343</v>
      </c>
      <c r="C392" s="39" t="s">
        <v>392</v>
      </c>
      <c r="D392" s="40">
        <v>86.4</v>
      </c>
      <c r="E392" s="41">
        <v>10</v>
      </c>
      <c r="F392" s="42">
        <f t="shared" si="55"/>
        <v>8.64</v>
      </c>
      <c r="G392" s="43">
        <v>503.362</v>
      </c>
      <c r="H392" s="43">
        <v>1660.019</v>
      </c>
      <c r="I392" s="43">
        <v>1547.297</v>
      </c>
      <c r="J392" s="43">
        <v>65.294</v>
      </c>
      <c r="K392" s="43">
        <v>49.991</v>
      </c>
      <c r="L392" s="44">
        <f t="shared" si="56"/>
        <v>8.835</v>
      </c>
      <c r="M392" s="43">
        <v>41.156</v>
      </c>
      <c r="N392" s="45">
        <v>17.5</v>
      </c>
      <c r="O392" s="45">
        <v>0</v>
      </c>
      <c r="P392" s="46">
        <f t="shared" si="57"/>
        <v>17.5</v>
      </c>
      <c r="Q392" s="47">
        <v>1085</v>
      </c>
    </row>
    <row r="393" spans="2:17" ht="15.75">
      <c r="B393" s="55">
        <f t="shared" si="54"/>
        <v>344</v>
      </c>
      <c r="C393" s="39" t="s">
        <v>393</v>
      </c>
      <c r="D393" s="40">
        <v>180</v>
      </c>
      <c r="E393" s="41">
        <v>10</v>
      </c>
      <c r="F393" s="42">
        <f t="shared" si="55"/>
        <v>18</v>
      </c>
      <c r="G393" s="43">
        <v>1137.826</v>
      </c>
      <c r="H393" s="43">
        <v>3438.656</v>
      </c>
      <c r="I393" s="43">
        <v>3680.036</v>
      </c>
      <c r="J393" s="43">
        <v>135.053</v>
      </c>
      <c r="K393" s="43">
        <v>161.048</v>
      </c>
      <c r="L393" s="44">
        <f t="shared" si="56"/>
        <v>20.774</v>
      </c>
      <c r="M393" s="43">
        <v>140.274</v>
      </c>
      <c r="N393" s="45">
        <v>20</v>
      </c>
      <c r="O393" s="45">
        <v>0</v>
      </c>
      <c r="P393" s="46">
        <f t="shared" si="57"/>
        <v>20</v>
      </c>
      <c r="Q393" s="47">
        <v>776</v>
      </c>
    </row>
    <row r="394" spans="2:17" ht="15.75">
      <c r="B394" s="55">
        <f t="shared" si="54"/>
        <v>345</v>
      </c>
      <c r="C394" s="39" t="s">
        <v>394</v>
      </c>
      <c r="D394" s="40">
        <v>334.42</v>
      </c>
      <c r="E394" s="41">
        <v>10</v>
      </c>
      <c r="F394" s="42">
        <f t="shared" si="55"/>
        <v>33.442</v>
      </c>
      <c r="G394" s="43">
        <v>-413.4997</v>
      </c>
      <c r="H394" s="43">
        <v>1643.1114</v>
      </c>
      <c r="I394" s="43">
        <v>1189.4915</v>
      </c>
      <c r="J394" s="43">
        <v>62.1022</v>
      </c>
      <c r="K394" s="43">
        <v>-220.411</v>
      </c>
      <c r="L394" s="44">
        <f t="shared" si="56"/>
        <v>-211.355</v>
      </c>
      <c r="M394" s="43">
        <v>-9.056</v>
      </c>
      <c r="N394" s="45">
        <v>0</v>
      </c>
      <c r="O394" s="45">
        <v>0</v>
      </c>
      <c r="P394" s="46">
        <f t="shared" si="57"/>
        <v>0</v>
      </c>
      <c r="Q394" s="47">
        <v>4643</v>
      </c>
    </row>
    <row r="395" spans="2:17" ht="15.75">
      <c r="B395" s="55">
        <f t="shared" si="54"/>
        <v>346</v>
      </c>
      <c r="C395" s="39" t="s">
        <v>395</v>
      </c>
      <c r="D395" s="40"/>
      <c r="E395" s="41">
        <v>10</v>
      </c>
      <c r="F395" s="42">
        <f t="shared" si="55"/>
        <v>0</v>
      </c>
      <c r="G395" s="43"/>
      <c r="H395" s="43"/>
      <c r="I395" s="43"/>
      <c r="J395" s="43"/>
      <c r="K395" s="43"/>
      <c r="L395" s="44">
        <f t="shared" si="56"/>
        <v>0</v>
      </c>
      <c r="M395" s="43"/>
      <c r="N395" s="45"/>
      <c r="O395" s="45"/>
      <c r="P395" s="46">
        <f t="shared" si="57"/>
        <v>0</v>
      </c>
      <c r="Q395" s="47"/>
    </row>
    <row r="396" spans="2:17" ht="15.75">
      <c r="B396" s="55">
        <f t="shared" si="54"/>
        <v>347</v>
      </c>
      <c r="C396" s="39" t="s">
        <v>396</v>
      </c>
      <c r="D396" s="40">
        <v>170</v>
      </c>
      <c r="E396" s="41">
        <v>10</v>
      </c>
      <c r="F396" s="42">
        <f t="shared" si="55"/>
        <v>17</v>
      </c>
      <c r="G396" s="43">
        <v>545.3627</v>
      </c>
      <c r="H396" s="43">
        <v>2333.514</v>
      </c>
      <c r="I396" s="43">
        <v>2212.0756</v>
      </c>
      <c r="J396" s="43">
        <v>41.132</v>
      </c>
      <c r="K396" s="43">
        <v>30.358</v>
      </c>
      <c r="L396" s="44">
        <f t="shared" si="56"/>
        <v>20.401</v>
      </c>
      <c r="M396" s="43">
        <v>9.957</v>
      </c>
      <c r="N396" s="45">
        <v>0</v>
      </c>
      <c r="O396" s="45">
        <v>0</v>
      </c>
      <c r="P396" s="46">
        <f t="shared" si="57"/>
        <v>0</v>
      </c>
      <c r="Q396" s="47">
        <v>406</v>
      </c>
    </row>
    <row r="397" spans="2:17" ht="15.75">
      <c r="B397" s="55">
        <f t="shared" si="54"/>
        <v>348</v>
      </c>
      <c r="C397" s="39" t="s">
        <v>397</v>
      </c>
      <c r="D397" s="40">
        <v>37.263</v>
      </c>
      <c r="E397" s="41">
        <v>10</v>
      </c>
      <c r="F397" s="42">
        <f t="shared" si="55"/>
        <v>3.7262999999999997</v>
      </c>
      <c r="G397" s="43">
        <v>79.3034</v>
      </c>
      <c r="H397" s="43">
        <v>99.2118</v>
      </c>
      <c r="I397" s="43">
        <v>12.9672</v>
      </c>
      <c r="J397" s="43">
        <v>0</v>
      </c>
      <c r="K397" s="43">
        <v>12.854</v>
      </c>
      <c r="L397" s="44">
        <f t="shared" si="56"/>
        <v>4.498999999999999</v>
      </c>
      <c r="M397" s="43">
        <v>8.355</v>
      </c>
      <c r="N397" s="45">
        <v>0</v>
      </c>
      <c r="O397" s="45">
        <v>0</v>
      </c>
      <c r="P397" s="46">
        <f t="shared" si="57"/>
        <v>0</v>
      </c>
      <c r="Q397" s="47">
        <v>427</v>
      </c>
    </row>
    <row r="398" spans="2:17" ht="15.75">
      <c r="B398" s="55">
        <f t="shared" si="54"/>
        <v>349</v>
      </c>
      <c r="C398" s="39" t="s">
        <v>398</v>
      </c>
      <c r="D398" s="40">
        <v>98.6</v>
      </c>
      <c r="E398" s="41">
        <v>10</v>
      </c>
      <c r="F398" s="42">
        <f t="shared" si="55"/>
        <v>9.86</v>
      </c>
      <c r="G398" s="43">
        <v>-53.0221</v>
      </c>
      <c r="H398" s="43">
        <v>145.4074</v>
      </c>
      <c r="I398" s="43">
        <v>35.0166</v>
      </c>
      <c r="J398" s="43">
        <v>5.0306</v>
      </c>
      <c r="K398" s="43">
        <v>-16.6582</v>
      </c>
      <c r="L398" s="44">
        <f t="shared" si="56"/>
        <v>0.17980000000000018</v>
      </c>
      <c r="M398" s="43">
        <v>-16.838</v>
      </c>
      <c r="N398" s="45">
        <v>0</v>
      </c>
      <c r="O398" s="45">
        <v>0</v>
      </c>
      <c r="P398" s="46">
        <f t="shared" si="57"/>
        <v>0</v>
      </c>
      <c r="Q398" s="47">
        <v>6201</v>
      </c>
    </row>
    <row r="399" spans="2:17" ht="15.75">
      <c r="B399" s="55">
        <f t="shared" si="54"/>
        <v>350</v>
      </c>
      <c r="C399" s="39" t="s">
        <v>399</v>
      </c>
      <c r="D399" s="40"/>
      <c r="E399" s="41">
        <v>10</v>
      </c>
      <c r="F399" s="42">
        <f t="shared" si="55"/>
        <v>0</v>
      </c>
      <c r="G399" s="43"/>
      <c r="H399" s="43"/>
      <c r="I399" s="43"/>
      <c r="J399" s="43"/>
      <c r="K399" s="43"/>
      <c r="L399" s="44">
        <f t="shared" si="56"/>
        <v>0</v>
      </c>
      <c r="M399" s="43"/>
      <c r="N399" s="45"/>
      <c r="O399" s="45"/>
      <c r="P399" s="46">
        <f t="shared" si="57"/>
        <v>0</v>
      </c>
      <c r="Q399" s="47"/>
    </row>
    <row r="400" spans="2:17" ht="15.75">
      <c r="B400" s="55">
        <f>COUNT(B341:B399)</f>
        <v>58</v>
      </c>
      <c r="C400" s="56"/>
      <c r="D400" s="56">
        <f>SUBTOTAL(9,D341:D399)</f>
        <v>15785.739399999999</v>
      </c>
      <c r="E400" s="39"/>
      <c r="F400" s="57">
        <f aca="true" t="shared" si="58" ref="F400:M400">SUBTOTAL(9,F341:F399)</f>
        <v>1578.5739400000004</v>
      </c>
      <c r="G400" s="56">
        <f t="shared" si="58"/>
        <v>72070.1903</v>
      </c>
      <c r="H400" s="56">
        <f t="shared" si="58"/>
        <v>207827.94229999997</v>
      </c>
      <c r="I400" s="56">
        <f t="shared" si="58"/>
        <v>130808.65170000002</v>
      </c>
      <c r="J400" s="56">
        <f t="shared" si="58"/>
        <v>8199.910199999998</v>
      </c>
      <c r="K400" s="56">
        <f t="shared" si="58"/>
        <v>6393.7457</v>
      </c>
      <c r="L400" s="57">
        <f t="shared" si="58"/>
        <v>1101.5144999999998</v>
      </c>
      <c r="M400" s="56">
        <f t="shared" si="58"/>
        <v>5292.231200000001</v>
      </c>
      <c r="N400" s="45"/>
      <c r="O400" s="45"/>
      <c r="P400" s="46"/>
      <c r="Q400" s="47">
        <f>SUM(Q341:Q399)</f>
        <v>91078</v>
      </c>
    </row>
    <row r="401" spans="2:17" ht="15.75">
      <c r="B401" s="59"/>
      <c r="C401" s="60"/>
      <c r="D401" s="61"/>
      <c r="E401" s="62"/>
      <c r="F401" s="63"/>
      <c r="G401" s="71"/>
      <c r="H401" s="71"/>
      <c r="I401" s="72"/>
      <c r="J401" s="71"/>
      <c r="K401" s="72"/>
      <c r="L401" s="77"/>
      <c r="M401" s="72"/>
      <c r="N401" s="75"/>
      <c r="O401" s="75"/>
      <c r="P401" s="76"/>
      <c r="Q401" s="78"/>
    </row>
    <row r="402" spans="2:17" ht="18">
      <c r="B402" s="59"/>
      <c r="C402" s="70" t="s">
        <v>400</v>
      </c>
      <c r="D402" s="61"/>
      <c r="E402" s="62"/>
      <c r="F402" s="63"/>
      <c r="G402" s="71"/>
      <c r="H402" s="71"/>
      <c r="I402" s="72"/>
      <c r="J402" s="71"/>
      <c r="K402" s="72"/>
      <c r="L402" s="77"/>
      <c r="M402" s="72"/>
      <c r="N402" s="75"/>
      <c r="O402" s="75"/>
      <c r="P402" s="76"/>
      <c r="Q402" s="78"/>
    </row>
    <row r="403" spans="2:17" ht="15.75">
      <c r="B403" s="59"/>
      <c r="C403" s="60"/>
      <c r="D403" s="61"/>
      <c r="E403" s="62"/>
      <c r="F403" s="63"/>
      <c r="G403" s="71"/>
      <c r="H403" s="71"/>
      <c r="I403" s="72"/>
      <c r="J403" s="71"/>
      <c r="K403" s="72"/>
      <c r="L403" s="77"/>
      <c r="M403" s="72"/>
      <c r="N403" s="75"/>
      <c r="O403" s="75"/>
      <c r="P403" s="76"/>
      <c r="Q403" s="78"/>
    </row>
    <row r="404" spans="2:17" ht="15.75">
      <c r="B404" s="55">
        <f>+B399+1</f>
        <v>351</v>
      </c>
      <c r="C404" s="39" t="s">
        <v>401</v>
      </c>
      <c r="D404" s="40">
        <v>50.7</v>
      </c>
      <c r="E404" s="41">
        <v>10</v>
      </c>
      <c r="F404" s="42">
        <f>+D404/E404</f>
        <v>5.07</v>
      </c>
      <c r="G404" s="43">
        <v>248.66</v>
      </c>
      <c r="H404" s="43">
        <v>619.121</v>
      </c>
      <c r="I404" s="43">
        <v>278.247</v>
      </c>
      <c r="J404" s="43">
        <v>5.691</v>
      </c>
      <c r="K404" s="43">
        <v>38.193</v>
      </c>
      <c r="L404" s="44">
        <f>+K404-M404</f>
        <v>21.198999999999998</v>
      </c>
      <c r="M404" s="43">
        <v>16.994</v>
      </c>
      <c r="N404" s="45">
        <v>0</v>
      </c>
      <c r="O404" s="45">
        <v>0</v>
      </c>
      <c r="P404" s="46">
        <f>SUM(N404:O404)</f>
        <v>0</v>
      </c>
      <c r="Q404" s="47">
        <v>869</v>
      </c>
    </row>
    <row r="405" spans="2:17" ht="15.75">
      <c r="B405" s="55">
        <f>+B404+1</f>
        <v>352</v>
      </c>
      <c r="C405" s="39" t="s">
        <v>402</v>
      </c>
      <c r="D405" s="40"/>
      <c r="E405" s="41">
        <v>10</v>
      </c>
      <c r="F405" s="42">
        <f>+D405/E405</f>
        <v>0</v>
      </c>
      <c r="G405" s="43"/>
      <c r="H405" s="43"/>
      <c r="I405" s="43"/>
      <c r="J405" s="43"/>
      <c r="K405" s="43"/>
      <c r="L405" s="44">
        <f>+K405-M405</f>
        <v>0</v>
      </c>
      <c r="M405" s="43"/>
      <c r="N405" s="45"/>
      <c r="O405" s="45"/>
      <c r="P405" s="46">
        <f>SUM(N405:O405)</f>
        <v>0</v>
      </c>
      <c r="Q405" s="47"/>
    </row>
    <row r="406" spans="2:17" ht="15.75">
      <c r="B406" s="55">
        <f>+B405+1</f>
        <v>353</v>
      </c>
      <c r="C406" s="39" t="s">
        <v>403</v>
      </c>
      <c r="D406" s="40"/>
      <c r="E406" s="41">
        <v>10</v>
      </c>
      <c r="F406" s="42">
        <f>+D406/E406</f>
        <v>0</v>
      </c>
      <c r="G406" s="43"/>
      <c r="H406" s="43"/>
      <c r="I406" s="43"/>
      <c r="J406" s="43"/>
      <c r="K406" s="43"/>
      <c r="L406" s="44">
        <f>+K406-M406</f>
        <v>0</v>
      </c>
      <c r="M406" s="43"/>
      <c r="N406" s="45"/>
      <c r="O406" s="45"/>
      <c r="P406" s="46">
        <f>SUM(N406:O406)</f>
        <v>0</v>
      </c>
      <c r="Q406" s="47"/>
    </row>
    <row r="407" spans="2:17" ht="15.75">
      <c r="B407" s="55">
        <f>+B406+1</f>
        <v>354</v>
      </c>
      <c r="C407" s="39" t="s">
        <v>404</v>
      </c>
      <c r="D407" s="40">
        <v>21.596</v>
      </c>
      <c r="E407" s="41">
        <v>10</v>
      </c>
      <c r="F407" s="42">
        <f>+D407/E407</f>
        <v>2.1596</v>
      </c>
      <c r="G407" s="43">
        <v>-0.4491</v>
      </c>
      <c r="H407" s="43">
        <v>313.6619</v>
      </c>
      <c r="I407" s="43">
        <v>250.1668</v>
      </c>
      <c r="J407" s="43">
        <v>16.3932</v>
      </c>
      <c r="K407" s="43">
        <v>-21.064</v>
      </c>
      <c r="L407" s="44">
        <f>+K407-M407</f>
        <v>-0.9819999999999993</v>
      </c>
      <c r="M407" s="43">
        <v>-20.082</v>
      </c>
      <c r="N407" s="45">
        <v>0</v>
      </c>
      <c r="O407" s="45">
        <v>0</v>
      </c>
      <c r="P407" s="46">
        <f>SUM(N407:O407)</f>
        <v>0</v>
      </c>
      <c r="Q407" s="47">
        <v>2323</v>
      </c>
    </row>
    <row r="408" spans="2:17" ht="15.75">
      <c r="B408" s="55">
        <f>+B407+1</f>
        <v>355</v>
      </c>
      <c r="C408" s="39" t="s">
        <v>405</v>
      </c>
      <c r="D408" s="40"/>
      <c r="E408" s="41">
        <v>4</v>
      </c>
      <c r="F408" s="42">
        <f>+D408/E408</f>
        <v>0</v>
      </c>
      <c r="G408" s="43"/>
      <c r="H408" s="43"/>
      <c r="I408" s="43"/>
      <c r="J408" s="43"/>
      <c r="K408" s="43"/>
      <c r="L408" s="44">
        <f>+K408-M408</f>
        <v>0</v>
      </c>
      <c r="M408" s="43"/>
      <c r="N408" s="45"/>
      <c r="O408" s="45"/>
      <c r="P408" s="46">
        <f>SUM(N408:O408)</f>
        <v>0</v>
      </c>
      <c r="Q408" s="47"/>
    </row>
    <row r="409" spans="2:17" ht="15.75">
      <c r="B409" s="55">
        <f>COUNT(B404:B408)</f>
        <v>5</v>
      </c>
      <c r="C409" s="56"/>
      <c r="D409" s="56">
        <f>SUBTOTAL(9,D404:D408)</f>
        <v>72.296</v>
      </c>
      <c r="E409" s="39"/>
      <c r="F409" s="57">
        <f aca="true" t="shared" si="59" ref="F409:M409">SUBTOTAL(9,F404:F408)</f>
        <v>7.2296000000000005</v>
      </c>
      <c r="G409" s="56">
        <f t="shared" si="59"/>
        <v>248.2109</v>
      </c>
      <c r="H409" s="56">
        <f t="shared" si="59"/>
        <v>932.7828999999999</v>
      </c>
      <c r="I409" s="56">
        <f t="shared" si="59"/>
        <v>528.4138</v>
      </c>
      <c r="J409" s="56">
        <f t="shared" si="59"/>
        <v>22.0842</v>
      </c>
      <c r="K409" s="56">
        <f t="shared" si="59"/>
        <v>17.128999999999998</v>
      </c>
      <c r="L409" s="57">
        <f t="shared" si="59"/>
        <v>20.217</v>
      </c>
      <c r="M409" s="56">
        <f t="shared" si="59"/>
        <v>-3.088000000000001</v>
      </c>
      <c r="N409" s="45"/>
      <c r="O409" s="45"/>
      <c r="P409" s="46"/>
      <c r="Q409" s="47">
        <f>SUM(Q404:Q408)</f>
        <v>3192</v>
      </c>
    </row>
    <row r="410" spans="2:17" ht="15.75">
      <c r="B410" s="59"/>
      <c r="C410" s="60"/>
      <c r="D410" s="61"/>
      <c r="E410" s="62"/>
      <c r="F410" s="63"/>
      <c r="G410" s="71"/>
      <c r="H410" s="71"/>
      <c r="I410" s="72"/>
      <c r="J410" s="71"/>
      <c r="K410" s="72"/>
      <c r="L410" s="77"/>
      <c r="M410" s="72"/>
      <c r="N410" s="75"/>
      <c r="O410" s="75"/>
      <c r="P410" s="76"/>
      <c r="Q410" s="78"/>
    </row>
    <row r="411" spans="2:17" ht="18">
      <c r="B411" s="59"/>
      <c r="C411" s="70" t="s">
        <v>406</v>
      </c>
      <c r="D411" s="61"/>
      <c r="E411" s="62"/>
      <c r="F411" s="63"/>
      <c r="G411" s="71"/>
      <c r="H411" s="71"/>
      <c r="I411" s="72"/>
      <c r="J411" s="71"/>
      <c r="K411" s="72"/>
      <c r="L411" s="77"/>
      <c r="M411" s="72"/>
      <c r="N411" s="75"/>
      <c r="O411" s="75"/>
      <c r="P411" s="76"/>
      <c r="Q411" s="78"/>
    </row>
    <row r="412" spans="2:17" ht="15.75">
      <c r="B412" s="59"/>
      <c r="C412" s="60"/>
      <c r="D412" s="61"/>
      <c r="E412" s="62"/>
      <c r="F412" s="63"/>
      <c r="G412" s="71"/>
      <c r="H412" s="71"/>
      <c r="I412" s="72"/>
      <c r="J412" s="71"/>
      <c r="K412" s="72"/>
      <c r="L412" s="77"/>
      <c r="M412" s="72"/>
      <c r="N412" s="75"/>
      <c r="O412" s="75"/>
      <c r="P412" s="76"/>
      <c r="Q412" s="78"/>
    </row>
    <row r="413" spans="2:17" ht="15.75">
      <c r="B413" s="55">
        <f>+B408+1</f>
        <v>356</v>
      </c>
      <c r="C413" s="39" t="s">
        <v>407</v>
      </c>
      <c r="D413" s="40">
        <v>55.3</v>
      </c>
      <c r="E413" s="41">
        <v>10</v>
      </c>
      <c r="F413" s="42">
        <f aca="true" t="shared" si="60" ref="F413:F431">+D413/E413</f>
        <v>5.529999999999999</v>
      </c>
      <c r="G413" s="43">
        <v>-47.5376</v>
      </c>
      <c r="H413" s="43">
        <v>26.3898</v>
      </c>
      <c r="I413" s="43">
        <v>0</v>
      </c>
      <c r="J413" s="43">
        <v>0</v>
      </c>
      <c r="K413" s="43">
        <v>-0.7285</v>
      </c>
      <c r="L413" s="44">
        <f aca="true" t="shared" si="61" ref="L413:L431">+K413-M413</f>
        <v>0</v>
      </c>
      <c r="M413" s="43">
        <v>-0.7285</v>
      </c>
      <c r="N413" s="45">
        <v>0</v>
      </c>
      <c r="O413" s="45">
        <v>0</v>
      </c>
      <c r="P413" s="46">
        <f aca="true" t="shared" si="62" ref="P413:P431">SUM(N413:O413)</f>
        <v>0</v>
      </c>
      <c r="Q413" s="47">
        <v>4386</v>
      </c>
    </row>
    <row r="414" spans="2:17" ht="15.75">
      <c r="B414" s="55">
        <f aca="true" t="shared" si="63" ref="B414:B431">+B413+1</f>
        <v>357</v>
      </c>
      <c r="C414" s="39" t="s">
        <v>408</v>
      </c>
      <c r="D414" s="40">
        <v>74.25</v>
      </c>
      <c r="E414" s="41">
        <v>10</v>
      </c>
      <c r="F414" s="42">
        <f t="shared" si="60"/>
        <v>7.425</v>
      </c>
      <c r="G414" s="43">
        <v>714.0664</v>
      </c>
      <c r="H414" s="43">
        <v>5395.6566</v>
      </c>
      <c r="I414" s="43">
        <v>4454.8386</v>
      </c>
      <c r="J414" s="43">
        <v>280.0717</v>
      </c>
      <c r="K414" s="43">
        <v>105.397</v>
      </c>
      <c r="L414" s="44">
        <f t="shared" si="61"/>
        <v>45.541000000000004</v>
      </c>
      <c r="M414" s="43">
        <v>59.856</v>
      </c>
      <c r="N414" s="45">
        <v>7.5</v>
      </c>
      <c r="O414" s="45">
        <v>0</v>
      </c>
      <c r="P414" s="46">
        <f t="shared" si="62"/>
        <v>7.5</v>
      </c>
      <c r="Q414" s="47">
        <v>419</v>
      </c>
    </row>
    <row r="415" spans="2:17" ht="15.75">
      <c r="B415" s="55">
        <f t="shared" si="63"/>
        <v>358</v>
      </c>
      <c r="C415" s="39" t="s">
        <v>409</v>
      </c>
      <c r="D415" s="40">
        <v>3663.211</v>
      </c>
      <c r="E415" s="41">
        <v>10</v>
      </c>
      <c r="F415" s="42">
        <f t="shared" si="60"/>
        <v>366.3211</v>
      </c>
      <c r="G415" s="43">
        <v>5220.434</v>
      </c>
      <c r="H415" s="43">
        <v>24743.976</v>
      </c>
      <c r="I415" s="43">
        <v>16722.724</v>
      </c>
      <c r="J415" s="43">
        <v>650.062</v>
      </c>
      <c r="K415" s="43">
        <v>-101.207</v>
      </c>
      <c r="L415" s="44">
        <f t="shared" si="61"/>
        <v>18.318000000000012</v>
      </c>
      <c r="M415" s="43">
        <v>-119.525</v>
      </c>
      <c r="N415" s="45">
        <v>0</v>
      </c>
      <c r="O415" s="45">
        <v>0</v>
      </c>
      <c r="P415" s="46">
        <f t="shared" si="62"/>
        <v>0</v>
      </c>
      <c r="Q415" s="47">
        <v>23645</v>
      </c>
    </row>
    <row r="416" spans="2:17" ht="15.75">
      <c r="B416" s="55">
        <f t="shared" si="63"/>
        <v>359</v>
      </c>
      <c r="C416" s="39" t="s">
        <v>410</v>
      </c>
      <c r="D416" s="40">
        <v>383.645</v>
      </c>
      <c r="E416" s="41">
        <v>10</v>
      </c>
      <c r="F416" s="42">
        <f t="shared" si="60"/>
        <v>38.3645</v>
      </c>
      <c r="G416" s="43">
        <v>2089.004</v>
      </c>
      <c r="H416" s="43">
        <v>5226.842</v>
      </c>
      <c r="I416" s="43">
        <v>4711.067</v>
      </c>
      <c r="J416" s="43">
        <v>126.359</v>
      </c>
      <c r="K416" s="43">
        <v>129.849</v>
      </c>
      <c r="L416" s="44">
        <f t="shared" si="61"/>
        <v>20.806999999999988</v>
      </c>
      <c r="M416" s="43">
        <v>109.042</v>
      </c>
      <c r="N416" s="45">
        <v>15</v>
      </c>
      <c r="O416" s="45">
        <v>0</v>
      </c>
      <c r="P416" s="46">
        <f t="shared" si="62"/>
        <v>15</v>
      </c>
      <c r="Q416" s="47">
        <v>1515</v>
      </c>
    </row>
    <row r="417" spans="2:17" ht="15.75">
      <c r="B417" s="55">
        <f t="shared" si="63"/>
        <v>360</v>
      </c>
      <c r="C417" s="39" t="s">
        <v>411</v>
      </c>
      <c r="D417" s="40">
        <v>3105.0699</v>
      </c>
      <c r="E417" s="41">
        <v>10</v>
      </c>
      <c r="F417" s="42">
        <f t="shared" si="60"/>
        <v>310.50699</v>
      </c>
      <c r="G417" s="43">
        <v>7771.5947</v>
      </c>
      <c r="H417" s="43">
        <v>18767.5183</v>
      </c>
      <c r="I417" s="43">
        <v>17208.4713</v>
      </c>
      <c r="J417" s="43">
        <v>931.8966</v>
      </c>
      <c r="K417" s="43">
        <v>1848.453</v>
      </c>
      <c r="L417" s="44">
        <f t="shared" si="61"/>
        <v>359.80899999999997</v>
      </c>
      <c r="M417" s="43">
        <v>1488.644</v>
      </c>
      <c r="N417" s="45">
        <v>0</v>
      </c>
      <c r="O417" s="45">
        <v>0</v>
      </c>
      <c r="P417" s="46">
        <f t="shared" si="62"/>
        <v>0</v>
      </c>
      <c r="Q417" s="47">
        <v>3294</v>
      </c>
    </row>
    <row r="418" spans="2:17" ht="15.75">
      <c r="B418" s="55">
        <f t="shared" si="63"/>
        <v>361</v>
      </c>
      <c r="C418" s="39" t="s">
        <v>412</v>
      </c>
      <c r="D418" s="40">
        <v>123.602</v>
      </c>
      <c r="E418" s="41">
        <v>10</v>
      </c>
      <c r="F418" s="42">
        <f t="shared" si="60"/>
        <v>12.3602</v>
      </c>
      <c r="G418" s="43">
        <v>138.501</v>
      </c>
      <c r="H418" s="43">
        <v>269.5205</v>
      </c>
      <c r="I418" s="43">
        <v>28.2469</v>
      </c>
      <c r="J418" s="43">
        <v>0.024</v>
      </c>
      <c r="K418" s="43">
        <v>-10.1769</v>
      </c>
      <c r="L418" s="44">
        <f t="shared" si="61"/>
        <v>-4.5134</v>
      </c>
      <c r="M418" s="43">
        <v>-5.6635</v>
      </c>
      <c r="N418" s="45">
        <v>0</v>
      </c>
      <c r="O418" s="45">
        <v>0</v>
      </c>
      <c r="P418" s="46">
        <f t="shared" si="62"/>
        <v>0</v>
      </c>
      <c r="Q418" s="47">
        <v>2796</v>
      </c>
    </row>
    <row r="419" spans="2:17" ht="15.75">
      <c r="B419" s="55">
        <f t="shared" si="63"/>
        <v>362</v>
      </c>
      <c r="C419" s="39" t="s">
        <v>413</v>
      </c>
      <c r="D419" s="40">
        <v>9.75</v>
      </c>
      <c r="E419" s="41">
        <v>10</v>
      </c>
      <c r="F419" s="42">
        <f t="shared" si="60"/>
        <v>0.975</v>
      </c>
      <c r="G419" s="43">
        <v>-0.068</v>
      </c>
      <c r="H419" s="43">
        <v>0.0837</v>
      </c>
      <c r="I419" s="43">
        <v>0</v>
      </c>
      <c r="J419" s="43">
        <v>0</v>
      </c>
      <c r="K419" s="43">
        <v>-0.043</v>
      </c>
      <c r="L419" s="44">
        <f t="shared" si="61"/>
        <v>0</v>
      </c>
      <c r="M419" s="43">
        <v>-0.043</v>
      </c>
      <c r="N419" s="45">
        <v>0</v>
      </c>
      <c r="O419" s="45">
        <v>0</v>
      </c>
      <c r="P419" s="46">
        <f t="shared" si="62"/>
        <v>0</v>
      </c>
      <c r="Q419" s="47">
        <v>1497</v>
      </c>
    </row>
    <row r="420" spans="2:17" ht="15.75">
      <c r="B420" s="55">
        <f t="shared" si="63"/>
        <v>363</v>
      </c>
      <c r="C420" s="39" t="s">
        <v>414</v>
      </c>
      <c r="D420" s="40">
        <v>71</v>
      </c>
      <c r="E420" s="41">
        <v>10</v>
      </c>
      <c r="F420" s="42">
        <f t="shared" si="60"/>
        <v>7.1</v>
      </c>
      <c r="G420" s="43">
        <v>-171.3295</v>
      </c>
      <c r="H420" s="43">
        <v>260.4325</v>
      </c>
      <c r="I420" s="43">
        <v>211.4341</v>
      </c>
      <c r="J420" s="43">
        <v>9.1335</v>
      </c>
      <c r="K420" s="43">
        <v>-45.206</v>
      </c>
      <c r="L420" s="44">
        <f t="shared" si="61"/>
        <v>1.056999999999995</v>
      </c>
      <c r="M420" s="43">
        <v>-46.263</v>
      </c>
      <c r="N420" s="45">
        <v>0</v>
      </c>
      <c r="O420" s="45">
        <v>0</v>
      </c>
      <c r="P420" s="46">
        <f t="shared" si="62"/>
        <v>0</v>
      </c>
      <c r="Q420" s="47">
        <v>2191</v>
      </c>
    </row>
    <row r="421" spans="2:17" ht="15.75">
      <c r="B421" s="55">
        <f t="shared" si="63"/>
        <v>364</v>
      </c>
      <c r="C421" s="39" t="s">
        <v>415</v>
      </c>
      <c r="D421" s="40">
        <v>226.101</v>
      </c>
      <c r="E421" s="41">
        <v>10</v>
      </c>
      <c r="F421" s="42">
        <f t="shared" si="60"/>
        <v>22.6101</v>
      </c>
      <c r="G421" s="43">
        <v>848.012</v>
      </c>
      <c r="H421" s="43">
        <v>2714.057</v>
      </c>
      <c r="I421" s="43">
        <v>3783.71</v>
      </c>
      <c r="J421" s="43">
        <v>3265.228</v>
      </c>
      <c r="K421" s="43">
        <v>243.108</v>
      </c>
      <c r="L421" s="44">
        <f t="shared" si="61"/>
        <v>72.48000000000002</v>
      </c>
      <c r="M421" s="43">
        <v>170.628</v>
      </c>
      <c r="N421" s="45">
        <v>20</v>
      </c>
      <c r="O421" s="45">
        <v>0</v>
      </c>
      <c r="P421" s="46">
        <f t="shared" si="62"/>
        <v>20</v>
      </c>
      <c r="Q421" s="47">
        <v>2516</v>
      </c>
    </row>
    <row r="422" spans="2:17" ht="15.75">
      <c r="B422" s="55">
        <f t="shared" si="63"/>
        <v>365</v>
      </c>
      <c r="C422" s="39" t="s">
        <v>416</v>
      </c>
      <c r="D422" s="40"/>
      <c r="E422" s="41">
        <v>10</v>
      </c>
      <c r="F422" s="42">
        <f t="shared" si="60"/>
        <v>0</v>
      </c>
      <c r="G422" s="43"/>
      <c r="H422" s="43"/>
      <c r="I422" s="43"/>
      <c r="J422" s="43"/>
      <c r="K422" s="43"/>
      <c r="L422" s="44">
        <f t="shared" si="61"/>
        <v>0</v>
      </c>
      <c r="M422" s="43"/>
      <c r="N422" s="45"/>
      <c r="O422" s="45"/>
      <c r="P422" s="46">
        <f t="shared" si="62"/>
        <v>0</v>
      </c>
      <c r="Q422" s="47"/>
    </row>
    <row r="423" spans="2:17" ht="15.75">
      <c r="B423" s="55">
        <f t="shared" si="63"/>
        <v>366</v>
      </c>
      <c r="C423" s="39" t="s">
        <v>417</v>
      </c>
      <c r="D423" s="40">
        <v>11.109</v>
      </c>
      <c r="E423" s="41">
        <v>10</v>
      </c>
      <c r="F423" s="42">
        <f t="shared" si="60"/>
        <v>1.1109</v>
      </c>
      <c r="G423" s="43">
        <v>14.514</v>
      </c>
      <c r="H423" s="43">
        <v>210.4803</v>
      </c>
      <c r="I423" s="43">
        <v>278.3359</v>
      </c>
      <c r="J423" s="43">
        <v>5.334</v>
      </c>
      <c r="K423" s="43">
        <v>0.64</v>
      </c>
      <c r="L423" s="44">
        <f t="shared" si="61"/>
        <v>3.158</v>
      </c>
      <c r="M423" s="43">
        <v>-2.518</v>
      </c>
      <c r="N423" s="45">
        <v>0</v>
      </c>
      <c r="O423" s="45">
        <v>0</v>
      </c>
      <c r="P423" s="46">
        <f t="shared" si="62"/>
        <v>0</v>
      </c>
      <c r="Q423" s="47">
        <v>436</v>
      </c>
    </row>
    <row r="424" spans="2:17" ht="15.75">
      <c r="B424" s="55">
        <f t="shared" si="63"/>
        <v>367</v>
      </c>
      <c r="C424" s="39" t="s">
        <v>418</v>
      </c>
      <c r="D424" s="40"/>
      <c r="E424" s="41">
        <v>10</v>
      </c>
      <c r="F424" s="42">
        <f t="shared" si="60"/>
        <v>0</v>
      </c>
      <c r="G424" s="43"/>
      <c r="H424" s="43"/>
      <c r="I424" s="43"/>
      <c r="J424" s="43"/>
      <c r="K424" s="43"/>
      <c r="L424" s="44">
        <f t="shared" si="61"/>
        <v>0</v>
      </c>
      <c r="M424" s="43"/>
      <c r="N424" s="45"/>
      <c r="O424" s="45"/>
      <c r="P424" s="46">
        <f t="shared" si="62"/>
        <v>0</v>
      </c>
      <c r="Q424" s="47"/>
    </row>
    <row r="425" spans="2:17" ht="15.75">
      <c r="B425" s="55">
        <f t="shared" si="63"/>
        <v>368</v>
      </c>
      <c r="C425" s="39" t="s">
        <v>419</v>
      </c>
      <c r="D425" s="40"/>
      <c r="E425" s="41">
        <v>10</v>
      </c>
      <c r="F425" s="42">
        <f t="shared" si="60"/>
        <v>0</v>
      </c>
      <c r="G425" s="43"/>
      <c r="H425" s="43"/>
      <c r="I425" s="43"/>
      <c r="J425" s="43"/>
      <c r="K425" s="43"/>
      <c r="L425" s="44">
        <f t="shared" si="61"/>
        <v>0</v>
      </c>
      <c r="M425" s="43"/>
      <c r="N425" s="45"/>
      <c r="O425" s="45"/>
      <c r="P425" s="46">
        <f t="shared" si="62"/>
        <v>0</v>
      </c>
      <c r="Q425" s="47"/>
    </row>
    <row r="426" spans="2:17" ht="15.75">
      <c r="B426" s="55">
        <f t="shared" si="63"/>
        <v>369</v>
      </c>
      <c r="C426" s="39" t="s">
        <v>420</v>
      </c>
      <c r="D426" s="40">
        <v>560.4</v>
      </c>
      <c r="E426" s="41">
        <v>10</v>
      </c>
      <c r="F426" s="42">
        <f t="shared" si="60"/>
        <v>56.04</v>
      </c>
      <c r="G426" s="43">
        <v>982.698</v>
      </c>
      <c r="H426" s="43">
        <v>1292.489</v>
      </c>
      <c r="I426" s="43">
        <v>1847.61</v>
      </c>
      <c r="J426" s="43">
        <v>9.336</v>
      </c>
      <c r="K426" s="43">
        <v>27.05</v>
      </c>
      <c r="L426" s="44">
        <f t="shared" si="61"/>
        <v>0.6760000000000019</v>
      </c>
      <c r="M426" s="43">
        <v>26.374</v>
      </c>
      <c r="N426" s="45">
        <v>10</v>
      </c>
      <c r="O426" s="45">
        <v>0</v>
      </c>
      <c r="P426" s="46">
        <f t="shared" si="62"/>
        <v>10</v>
      </c>
      <c r="Q426" s="47">
        <v>1904</v>
      </c>
    </row>
    <row r="427" spans="2:17" ht="15.75">
      <c r="B427" s="55">
        <f t="shared" si="63"/>
        <v>370</v>
      </c>
      <c r="C427" s="39" t="s">
        <v>421</v>
      </c>
      <c r="D427" s="40">
        <v>172</v>
      </c>
      <c r="E427" s="41">
        <v>10</v>
      </c>
      <c r="F427" s="42">
        <f t="shared" si="60"/>
        <v>17.2</v>
      </c>
      <c r="G427" s="43">
        <v>-114.1841</v>
      </c>
      <c r="H427" s="43">
        <v>410.5724</v>
      </c>
      <c r="I427" s="43">
        <v>239.5116</v>
      </c>
      <c r="J427" s="43">
        <v>0.04788</v>
      </c>
      <c r="K427" s="43">
        <v>-27.332</v>
      </c>
      <c r="L427" s="44">
        <f t="shared" si="61"/>
        <v>1.1980000000000004</v>
      </c>
      <c r="M427" s="43">
        <v>-28.53</v>
      </c>
      <c r="N427" s="45">
        <v>2.5</v>
      </c>
      <c r="O427" s="45">
        <v>0</v>
      </c>
      <c r="P427" s="46">
        <f t="shared" si="62"/>
        <v>2.5</v>
      </c>
      <c r="Q427" s="47">
        <v>3250</v>
      </c>
    </row>
    <row r="428" spans="2:17" ht="15.75">
      <c r="B428" s="55">
        <f t="shared" si="63"/>
        <v>371</v>
      </c>
      <c r="C428" s="39" t="s">
        <v>422</v>
      </c>
      <c r="D428" s="40">
        <v>340.685</v>
      </c>
      <c r="E428" s="41">
        <v>10</v>
      </c>
      <c r="F428" s="42">
        <f t="shared" si="60"/>
        <v>34.0685</v>
      </c>
      <c r="G428" s="43">
        <v>2031.141</v>
      </c>
      <c r="H428" s="43">
        <v>2404.189</v>
      </c>
      <c r="I428" s="43">
        <v>3525.961</v>
      </c>
      <c r="J428" s="43">
        <v>1.1</v>
      </c>
      <c r="K428" s="43">
        <v>169.119</v>
      </c>
      <c r="L428" s="44">
        <f t="shared" si="61"/>
        <v>58.345</v>
      </c>
      <c r="M428" s="43">
        <v>110.774</v>
      </c>
      <c r="N428" s="45">
        <v>25</v>
      </c>
      <c r="O428" s="45">
        <v>0</v>
      </c>
      <c r="P428" s="46">
        <f t="shared" si="62"/>
        <v>25</v>
      </c>
      <c r="Q428" s="47">
        <v>475</v>
      </c>
    </row>
    <row r="429" spans="2:17" ht="15.75">
      <c r="B429" s="55">
        <f t="shared" si="63"/>
        <v>372</v>
      </c>
      <c r="C429" s="39" t="s">
        <v>423</v>
      </c>
      <c r="D429" s="40">
        <v>150</v>
      </c>
      <c r="E429" s="41">
        <v>10</v>
      </c>
      <c r="F429" s="42">
        <f t="shared" si="60"/>
        <v>15</v>
      </c>
      <c r="G429" s="43">
        <v>472.1506</v>
      </c>
      <c r="H429" s="43">
        <v>1597.027</v>
      </c>
      <c r="I429" s="43">
        <v>1005.1147</v>
      </c>
      <c r="J429" s="43">
        <v>44.3338</v>
      </c>
      <c r="K429" s="43">
        <v>57.754</v>
      </c>
      <c r="L429" s="44">
        <f t="shared" si="61"/>
        <v>-12.437999999999995</v>
      </c>
      <c r="M429" s="43">
        <v>70.192</v>
      </c>
      <c r="N429" s="45">
        <v>0</v>
      </c>
      <c r="O429" s="45">
        <v>0</v>
      </c>
      <c r="P429" s="46">
        <f t="shared" si="62"/>
        <v>0</v>
      </c>
      <c r="Q429" s="47">
        <v>34</v>
      </c>
    </row>
    <row r="430" spans="2:17" ht="15.75">
      <c r="B430" s="55">
        <f t="shared" si="63"/>
        <v>373</v>
      </c>
      <c r="C430" s="39" t="s">
        <v>424</v>
      </c>
      <c r="D430" s="40"/>
      <c r="E430" s="41">
        <v>10</v>
      </c>
      <c r="F430" s="42">
        <f t="shared" si="60"/>
        <v>0</v>
      </c>
      <c r="G430" s="43"/>
      <c r="H430" s="43"/>
      <c r="I430" s="43"/>
      <c r="J430" s="43"/>
      <c r="K430" s="43"/>
      <c r="L430" s="44">
        <f t="shared" si="61"/>
        <v>0</v>
      </c>
      <c r="M430" s="43"/>
      <c r="N430" s="45"/>
      <c r="O430" s="45"/>
      <c r="P430" s="46">
        <f t="shared" si="62"/>
        <v>0</v>
      </c>
      <c r="Q430" s="47"/>
    </row>
    <row r="431" spans="2:17" ht="15.75">
      <c r="B431" s="55">
        <f t="shared" si="63"/>
        <v>374</v>
      </c>
      <c r="C431" s="39" t="s">
        <v>425</v>
      </c>
      <c r="D431" s="40">
        <v>214.657</v>
      </c>
      <c r="E431" s="41">
        <v>10</v>
      </c>
      <c r="F431" s="42">
        <f t="shared" si="60"/>
        <v>21.465700000000002</v>
      </c>
      <c r="G431" s="43">
        <v>276.9776</v>
      </c>
      <c r="H431" s="43">
        <v>468.7198</v>
      </c>
      <c r="I431" s="43">
        <v>1.8765</v>
      </c>
      <c r="J431" s="43">
        <v>0.00021</v>
      </c>
      <c r="K431" s="43">
        <v>-11.826</v>
      </c>
      <c r="L431" s="44">
        <f t="shared" si="61"/>
        <v>0.009999999999999787</v>
      </c>
      <c r="M431" s="43">
        <v>-11.836</v>
      </c>
      <c r="N431" s="45">
        <v>0</v>
      </c>
      <c r="O431" s="45">
        <v>0</v>
      </c>
      <c r="P431" s="46">
        <f t="shared" si="62"/>
        <v>0</v>
      </c>
      <c r="Q431" s="47">
        <v>3434</v>
      </c>
    </row>
    <row r="432" spans="2:17" ht="15.75">
      <c r="B432" s="55">
        <f>COUNT(B413:B431)</f>
        <v>19</v>
      </c>
      <c r="C432" s="56"/>
      <c r="D432" s="56">
        <f>SUBTOTAL(9,D413:D431)</f>
        <v>9160.779899999998</v>
      </c>
      <c r="E432" s="39"/>
      <c r="F432" s="57">
        <f aca="true" t="shared" si="64" ref="F432:M432">SUBTOTAL(9,F413:F431)</f>
        <v>916.07799</v>
      </c>
      <c r="G432" s="56">
        <f t="shared" si="64"/>
        <v>20225.9741</v>
      </c>
      <c r="H432" s="56">
        <f t="shared" si="64"/>
        <v>63787.95390000001</v>
      </c>
      <c r="I432" s="56">
        <f t="shared" si="64"/>
        <v>54018.90159999999</v>
      </c>
      <c r="J432" s="56">
        <f t="shared" si="64"/>
        <v>5322.926690000001</v>
      </c>
      <c r="K432" s="56">
        <f t="shared" si="64"/>
        <v>2384.8506000000007</v>
      </c>
      <c r="L432" s="57">
        <f t="shared" si="64"/>
        <v>564.4476000000001</v>
      </c>
      <c r="M432" s="56">
        <f t="shared" si="64"/>
        <v>1820.403</v>
      </c>
      <c r="N432" s="45"/>
      <c r="O432" s="45"/>
      <c r="P432" s="46"/>
      <c r="Q432" s="47">
        <f>SUM(Q413:Q431)</f>
        <v>51792</v>
      </c>
    </row>
    <row r="433" spans="2:17" ht="15.75">
      <c r="B433" s="59"/>
      <c r="C433" s="60"/>
      <c r="D433" s="61"/>
      <c r="E433" s="62"/>
      <c r="F433" s="63"/>
      <c r="G433" s="71"/>
      <c r="H433" s="71"/>
      <c r="I433" s="72"/>
      <c r="J433" s="71"/>
      <c r="K433" s="72"/>
      <c r="L433" s="77"/>
      <c r="M433" s="72"/>
      <c r="N433" s="75"/>
      <c r="O433" s="75"/>
      <c r="P433" s="76"/>
      <c r="Q433" s="78"/>
    </row>
    <row r="434" spans="2:17" ht="18">
      <c r="B434" s="59"/>
      <c r="C434" s="70" t="s">
        <v>426</v>
      </c>
      <c r="D434" s="61"/>
      <c r="E434" s="62"/>
      <c r="F434" s="63"/>
      <c r="G434" s="71"/>
      <c r="H434" s="71"/>
      <c r="I434" s="72"/>
      <c r="J434" s="71"/>
      <c r="K434" s="72"/>
      <c r="L434" s="77"/>
      <c r="M434" s="72"/>
      <c r="N434" s="75"/>
      <c r="O434" s="75"/>
      <c r="P434" s="76"/>
      <c r="Q434" s="78"/>
    </row>
    <row r="435" spans="2:17" ht="15.75">
      <c r="B435" s="59"/>
      <c r="C435" s="60"/>
      <c r="D435" s="61"/>
      <c r="E435" s="62"/>
      <c r="F435" s="63"/>
      <c r="G435" s="71"/>
      <c r="H435" s="71"/>
      <c r="I435" s="72"/>
      <c r="J435" s="71"/>
      <c r="K435" s="72"/>
      <c r="L435" s="77"/>
      <c r="M435" s="72"/>
      <c r="N435" s="75"/>
      <c r="O435" s="75"/>
      <c r="P435" s="76"/>
      <c r="Q435" s="78"/>
    </row>
    <row r="436" spans="2:17" ht="15.75">
      <c r="B436" s="55">
        <f>+B431+1</f>
        <v>375</v>
      </c>
      <c r="C436" s="39" t="s">
        <v>427</v>
      </c>
      <c r="D436" s="40">
        <v>113.969</v>
      </c>
      <c r="E436" s="41">
        <v>10</v>
      </c>
      <c r="F436" s="42">
        <f aca="true" t="shared" si="65" ref="F436:F441">+D436/E436</f>
        <v>11.396899999999999</v>
      </c>
      <c r="G436" s="43">
        <v>-82.042</v>
      </c>
      <c r="H436" s="43">
        <v>181.5226</v>
      </c>
      <c r="I436" s="43">
        <v>106.2437</v>
      </c>
      <c r="J436" s="43">
        <v>7.0231</v>
      </c>
      <c r="K436" s="43">
        <v>-24.382</v>
      </c>
      <c r="L436" s="44">
        <f aca="true" t="shared" si="66" ref="L436:L441">+K436-M436</f>
        <v>0.7399999999999984</v>
      </c>
      <c r="M436" s="43">
        <v>-25.122</v>
      </c>
      <c r="N436" s="45">
        <v>0</v>
      </c>
      <c r="O436" s="45">
        <v>0</v>
      </c>
      <c r="P436" s="46">
        <f aca="true" t="shared" si="67" ref="P436:P441">SUM(N436:O436)</f>
        <v>0</v>
      </c>
      <c r="Q436" s="47">
        <v>1437</v>
      </c>
    </row>
    <row r="437" spans="2:17" ht="15.75">
      <c r="B437" s="38">
        <f>+B436+1</f>
        <v>376</v>
      </c>
      <c r="C437" s="39" t="s">
        <v>428</v>
      </c>
      <c r="D437" s="40">
        <v>150.635</v>
      </c>
      <c r="E437" s="41">
        <v>10</v>
      </c>
      <c r="F437" s="42">
        <f t="shared" si="65"/>
        <v>15.0635</v>
      </c>
      <c r="G437" s="43">
        <v>-385.268</v>
      </c>
      <c r="H437" s="43">
        <v>516.435</v>
      </c>
      <c r="I437" s="43">
        <v>443.4203</v>
      </c>
      <c r="J437" s="43">
        <v>53.3995</v>
      </c>
      <c r="K437" s="43">
        <v>-52.053</v>
      </c>
      <c r="L437" s="44">
        <f t="shared" si="66"/>
        <v>2.6090000000000018</v>
      </c>
      <c r="M437" s="43">
        <v>-54.662</v>
      </c>
      <c r="N437" s="45">
        <v>0</v>
      </c>
      <c r="O437" s="45">
        <v>0</v>
      </c>
      <c r="P437" s="46">
        <f t="shared" si="67"/>
        <v>0</v>
      </c>
      <c r="Q437" s="47">
        <v>1684</v>
      </c>
    </row>
    <row r="438" spans="2:17" ht="15.75">
      <c r="B438" s="38">
        <f>+B437+1</f>
        <v>377</v>
      </c>
      <c r="C438" s="39" t="s">
        <v>429</v>
      </c>
      <c r="D438" s="40">
        <v>35.574</v>
      </c>
      <c r="E438" s="41">
        <v>10</v>
      </c>
      <c r="F438" s="42">
        <f t="shared" si="65"/>
        <v>3.5574</v>
      </c>
      <c r="G438" s="43">
        <v>-15.665</v>
      </c>
      <c r="H438" s="43">
        <v>64.5115</v>
      </c>
      <c r="I438" s="43">
        <v>1.1237</v>
      </c>
      <c r="J438" s="43">
        <v>0.0429</v>
      </c>
      <c r="K438" s="43">
        <v>-1.988</v>
      </c>
      <c r="L438" s="44">
        <f t="shared" si="66"/>
        <v>-1.399</v>
      </c>
      <c r="M438" s="43">
        <v>-0.589</v>
      </c>
      <c r="N438" s="45">
        <v>0</v>
      </c>
      <c r="O438" s="45">
        <v>0</v>
      </c>
      <c r="P438" s="46">
        <f t="shared" si="67"/>
        <v>0</v>
      </c>
      <c r="Q438" s="47">
        <v>541</v>
      </c>
    </row>
    <row r="439" spans="2:17" ht="15.75">
      <c r="B439" s="38">
        <f>+B438+1</f>
        <v>378</v>
      </c>
      <c r="C439" s="39" t="s">
        <v>430</v>
      </c>
      <c r="D439" s="40"/>
      <c r="E439" s="41">
        <v>10</v>
      </c>
      <c r="F439" s="42">
        <f t="shared" si="65"/>
        <v>0</v>
      </c>
      <c r="G439" s="43"/>
      <c r="H439" s="43"/>
      <c r="I439" s="43"/>
      <c r="J439" s="43"/>
      <c r="K439" s="43"/>
      <c r="L439" s="44">
        <f t="shared" si="66"/>
        <v>0</v>
      </c>
      <c r="M439" s="43"/>
      <c r="N439" s="45"/>
      <c r="O439" s="45"/>
      <c r="P439" s="46">
        <f t="shared" si="67"/>
        <v>0</v>
      </c>
      <c r="Q439" s="47"/>
    </row>
    <row r="440" spans="2:17" ht="15.75">
      <c r="B440" s="38">
        <f>+B439+1</f>
        <v>379</v>
      </c>
      <c r="C440" s="39" t="s">
        <v>431</v>
      </c>
      <c r="D440" s="40">
        <v>37.45</v>
      </c>
      <c r="E440" s="41">
        <v>10</v>
      </c>
      <c r="F440" s="42">
        <f t="shared" si="65"/>
        <v>3.745</v>
      </c>
      <c r="G440" s="43">
        <v>153.3346</v>
      </c>
      <c r="H440" s="43">
        <v>652.64</v>
      </c>
      <c r="I440" s="43">
        <v>201.2654</v>
      </c>
      <c r="J440" s="43">
        <v>23.0105</v>
      </c>
      <c r="K440" s="43">
        <v>4.968</v>
      </c>
      <c r="L440" s="44">
        <f t="shared" si="66"/>
        <v>1.0299999999999998</v>
      </c>
      <c r="M440" s="43">
        <v>3.938</v>
      </c>
      <c r="N440" s="45">
        <v>5</v>
      </c>
      <c r="O440" s="45">
        <v>0</v>
      </c>
      <c r="P440" s="46">
        <f t="shared" si="67"/>
        <v>5</v>
      </c>
      <c r="Q440" s="47">
        <v>447</v>
      </c>
    </row>
    <row r="441" spans="2:17" ht="15.75">
      <c r="B441" s="38">
        <f>+B440+1</f>
        <v>380</v>
      </c>
      <c r="C441" s="39" t="s">
        <v>432</v>
      </c>
      <c r="D441" s="40">
        <v>69.566</v>
      </c>
      <c r="E441" s="41">
        <v>5</v>
      </c>
      <c r="F441" s="42">
        <f t="shared" si="65"/>
        <v>13.9132</v>
      </c>
      <c r="G441" s="43">
        <v>2431.827</v>
      </c>
      <c r="H441" s="43">
        <v>3213.483</v>
      </c>
      <c r="I441" s="43">
        <v>5907.105</v>
      </c>
      <c r="J441" s="43">
        <v>13.92</v>
      </c>
      <c r="K441" s="43">
        <v>963.538</v>
      </c>
      <c r="L441" s="44">
        <f t="shared" si="66"/>
        <v>300.365</v>
      </c>
      <c r="M441" s="43">
        <v>663.173</v>
      </c>
      <c r="N441" s="45">
        <v>100</v>
      </c>
      <c r="O441" s="45">
        <v>20</v>
      </c>
      <c r="P441" s="46">
        <f t="shared" si="67"/>
        <v>120</v>
      </c>
      <c r="Q441" s="47">
        <v>3303</v>
      </c>
    </row>
    <row r="442" spans="2:17" ht="15.75">
      <c r="B442" s="55">
        <f>COUNT(B436:B441)</f>
        <v>6</v>
      </c>
      <c r="C442" s="56"/>
      <c r="D442" s="56">
        <f>SUBTOTAL(9,D436:D441)</f>
        <v>407.19399999999996</v>
      </c>
      <c r="E442" s="39"/>
      <c r="F442" s="57">
        <f aca="true" t="shared" si="68" ref="F442:M442">SUBTOTAL(9,F436:F441)</f>
        <v>47.676</v>
      </c>
      <c r="G442" s="56">
        <f t="shared" si="68"/>
        <v>2102.1866</v>
      </c>
      <c r="H442" s="56">
        <f t="shared" si="68"/>
        <v>4628.5921</v>
      </c>
      <c r="I442" s="56">
        <f t="shared" si="68"/>
        <v>6659.1581</v>
      </c>
      <c r="J442" s="56">
        <f t="shared" si="68"/>
        <v>97.396</v>
      </c>
      <c r="K442" s="56">
        <f t="shared" si="68"/>
        <v>890.083</v>
      </c>
      <c r="L442" s="57">
        <f t="shared" si="68"/>
        <v>303.345</v>
      </c>
      <c r="M442" s="56">
        <f t="shared" si="68"/>
        <v>586.738</v>
      </c>
      <c r="N442" s="45"/>
      <c r="O442" s="45"/>
      <c r="P442" s="46"/>
      <c r="Q442" s="47">
        <f>SUM(Q436:Q441)</f>
        <v>7412</v>
      </c>
    </row>
    <row r="443" spans="2:17" ht="15.75">
      <c r="B443" s="59"/>
      <c r="C443" s="60"/>
      <c r="D443" s="61"/>
      <c r="E443" s="62"/>
      <c r="F443" s="63"/>
      <c r="G443" s="71"/>
      <c r="H443" s="71"/>
      <c r="I443" s="72"/>
      <c r="J443" s="71"/>
      <c r="K443" s="72"/>
      <c r="L443" s="77"/>
      <c r="M443" s="72"/>
      <c r="N443" s="75"/>
      <c r="O443" s="75"/>
      <c r="P443" s="76"/>
      <c r="Q443" s="78"/>
    </row>
    <row r="444" spans="2:17" ht="18">
      <c r="B444" s="59"/>
      <c r="C444" s="70" t="s">
        <v>433</v>
      </c>
      <c r="D444" s="61"/>
      <c r="E444" s="62"/>
      <c r="F444" s="63"/>
      <c r="G444" s="71"/>
      <c r="H444" s="71"/>
      <c r="I444" s="72"/>
      <c r="J444" s="71"/>
      <c r="K444" s="72"/>
      <c r="L444" s="77"/>
      <c r="M444" s="72"/>
      <c r="N444" s="75"/>
      <c r="O444" s="75"/>
      <c r="P444" s="76"/>
      <c r="Q444" s="78"/>
    </row>
    <row r="445" spans="2:17" ht="15.75">
      <c r="B445" s="59"/>
      <c r="C445" s="60"/>
      <c r="D445" s="61"/>
      <c r="E445" s="62"/>
      <c r="F445" s="63"/>
      <c r="G445" s="71"/>
      <c r="H445" s="71"/>
      <c r="I445" s="72"/>
      <c r="J445" s="71"/>
      <c r="K445" s="72"/>
      <c r="L445" s="77"/>
      <c r="M445" s="72"/>
      <c r="N445" s="75"/>
      <c r="O445" s="75"/>
      <c r="P445" s="76"/>
      <c r="Q445" s="78"/>
    </row>
    <row r="446" spans="2:17" ht="15.75">
      <c r="B446" s="55">
        <f>+B441+1</f>
        <v>381</v>
      </c>
      <c r="C446" s="39" t="s">
        <v>434</v>
      </c>
      <c r="D446" s="40">
        <v>57.6365</v>
      </c>
      <c r="E446" s="41">
        <v>10</v>
      </c>
      <c r="F446" s="42">
        <f aca="true" t="shared" si="69" ref="F446:F482">+D446/E446</f>
        <v>5.76365</v>
      </c>
      <c r="G446" s="43">
        <v>181.759</v>
      </c>
      <c r="H446" s="43">
        <v>1160.7</v>
      </c>
      <c r="I446" s="43">
        <v>794.344</v>
      </c>
      <c r="J446" s="43">
        <v>30.498</v>
      </c>
      <c r="K446" s="43">
        <v>41.754</v>
      </c>
      <c r="L446" s="44">
        <f aca="true" t="shared" si="70" ref="L446:L482">+K446-M446</f>
        <v>17.456</v>
      </c>
      <c r="M446" s="43">
        <v>24.298</v>
      </c>
      <c r="N446" s="45">
        <v>25</v>
      </c>
      <c r="O446" s="45">
        <v>0</v>
      </c>
      <c r="P446" s="46">
        <f aca="true" t="shared" si="71" ref="P446:P482">SUM(N446:O446)</f>
        <v>25</v>
      </c>
      <c r="Q446" s="47">
        <v>2373</v>
      </c>
    </row>
    <row r="447" spans="2:17" ht="15.75">
      <c r="B447" s="55">
        <f aca="true" t="shared" si="72" ref="B447:B482">+B446+1</f>
        <v>382</v>
      </c>
      <c r="C447" s="39" t="s">
        <v>435</v>
      </c>
      <c r="D447" s="40">
        <v>173.623</v>
      </c>
      <c r="E447" s="41">
        <v>10</v>
      </c>
      <c r="F447" s="42">
        <f t="shared" si="69"/>
        <v>17.362299999999998</v>
      </c>
      <c r="G447" s="43">
        <v>652.407</v>
      </c>
      <c r="H447" s="43">
        <v>1678.545</v>
      </c>
      <c r="I447" s="43">
        <v>2338.67</v>
      </c>
      <c r="J447" s="43">
        <v>72.31</v>
      </c>
      <c r="K447" s="43">
        <v>31.655</v>
      </c>
      <c r="L447" s="44">
        <f t="shared" si="70"/>
        <v>26.791</v>
      </c>
      <c r="M447" s="43">
        <v>4.864</v>
      </c>
      <c r="N447" s="45">
        <v>0</v>
      </c>
      <c r="O447" s="45">
        <v>0</v>
      </c>
      <c r="P447" s="46">
        <f t="shared" si="71"/>
        <v>0</v>
      </c>
      <c r="Q447" s="47">
        <v>931</v>
      </c>
    </row>
    <row r="448" spans="2:17" ht="15.75">
      <c r="B448" s="55">
        <f t="shared" si="72"/>
        <v>383</v>
      </c>
      <c r="C448" s="39" t="s">
        <v>436</v>
      </c>
      <c r="D448" s="40">
        <v>146.6666</v>
      </c>
      <c r="E448" s="41">
        <v>10</v>
      </c>
      <c r="F448" s="42">
        <f t="shared" si="69"/>
        <v>14.666659999999998</v>
      </c>
      <c r="G448" s="43">
        <v>-773.011</v>
      </c>
      <c r="H448" s="43">
        <v>509.652</v>
      </c>
      <c r="I448" s="43">
        <v>92.863</v>
      </c>
      <c r="J448" s="43">
        <v>97.443</v>
      </c>
      <c r="K448" s="43">
        <v>-33.153</v>
      </c>
      <c r="L448" s="44">
        <f t="shared" si="70"/>
        <v>-17.317</v>
      </c>
      <c r="M448" s="43">
        <v>-15.836</v>
      </c>
      <c r="N448" s="45">
        <v>0</v>
      </c>
      <c r="O448" s="45">
        <v>0</v>
      </c>
      <c r="P448" s="46">
        <f t="shared" si="71"/>
        <v>0</v>
      </c>
      <c r="Q448" s="47">
        <v>3712</v>
      </c>
    </row>
    <row r="449" spans="2:17" ht="15.75">
      <c r="B449" s="55">
        <f t="shared" si="72"/>
        <v>384</v>
      </c>
      <c r="C449" s="39" t="s">
        <v>437</v>
      </c>
      <c r="D449" s="40">
        <v>185.703</v>
      </c>
      <c r="E449" s="41">
        <v>10</v>
      </c>
      <c r="F449" s="42">
        <f t="shared" si="69"/>
        <v>18.5703</v>
      </c>
      <c r="G449" s="43">
        <v>553.743</v>
      </c>
      <c r="H449" s="43">
        <v>2073.66</v>
      </c>
      <c r="I449" s="43">
        <v>2698.535</v>
      </c>
      <c r="J449" s="43">
        <v>125.693</v>
      </c>
      <c r="K449" s="43">
        <v>182.154</v>
      </c>
      <c r="L449" s="44">
        <f t="shared" si="70"/>
        <v>26.293000000000006</v>
      </c>
      <c r="M449" s="43">
        <v>155.861</v>
      </c>
      <c r="N449" s="45">
        <v>10</v>
      </c>
      <c r="O449" s="45">
        <v>0</v>
      </c>
      <c r="P449" s="46">
        <f t="shared" si="71"/>
        <v>10</v>
      </c>
      <c r="Q449" s="47">
        <v>1459</v>
      </c>
    </row>
    <row r="450" spans="2:17" ht="15.75">
      <c r="B450" s="55">
        <f t="shared" si="72"/>
        <v>385</v>
      </c>
      <c r="C450" s="39" t="s">
        <v>438</v>
      </c>
      <c r="D450" s="40">
        <v>244.073</v>
      </c>
      <c r="E450" s="41">
        <v>10</v>
      </c>
      <c r="F450" s="42">
        <f t="shared" si="69"/>
        <v>24.4073</v>
      </c>
      <c r="G450" s="43"/>
      <c r="H450" s="43"/>
      <c r="I450" s="43"/>
      <c r="J450" s="43"/>
      <c r="K450" s="43">
        <v>135.064</v>
      </c>
      <c r="L450" s="44">
        <f t="shared" si="70"/>
        <v>6.842999999999989</v>
      </c>
      <c r="M450" s="43">
        <v>128.221</v>
      </c>
      <c r="N450" s="45">
        <v>5</v>
      </c>
      <c r="O450" s="45">
        <v>0</v>
      </c>
      <c r="P450" s="46">
        <f t="shared" si="71"/>
        <v>5</v>
      </c>
      <c r="Q450" s="47"/>
    </row>
    <row r="451" spans="2:17" ht="15.75">
      <c r="B451" s="55">
        <f t="shared" si="72"/>
        <v>386</v>
      </c>
      <c r="C451" s="39" t="s">
        <v>439</v>
      </c>
      <c r="D451" s="40">
        <v>94.5</v>
      </c>
      <c r="E451" s="41">
        <v>10</v>
      </c>
      <c r="F451" s="42">
        <f t="shared" si="69"/>
        <v>9.45</v>
      </c>
      <c r="G451" s="43">
        <v>-31.202</v>
      </c>
      <c r="H451" s="43">
        <v>805.914</v>
      </c>
      <c r="I451" s="43">
        <v>825.903</v>
      </c>
      <c r="J451" s="43">
        <v>82.854</v>
      </c>
      <c r="K451" s="43">
        <v>-20.732</v>
      </c>
      <c r="L451" s="44">
        <f t="shared" si="70"/>
        <v>1.2860000000000014</v>
      </c>
      <c r="M451" s="43">
        <v>-22.018</v>
      </c>
      <c r="N451" s="45">
        <v>0</v>
      </c>
      <c r="O451" s="45">
        <v>0</v>
      </c>
      <c r="P451" s="46">
        <f t="shared" si="71"/>
        <v>0</v>
      </c>
      <c r="Q451" s="47">
        <v>1510</v>
      </c>
    </row>
    <row r="452" spans="2:17" ht="15.75">
      <c r="B452" s="55">
        <f t="shared" si="72"/>
        <v>387</v>
      </c>
      <c r="C452" s="39" t="s">
        <v>440</v>
      </c>
      <c r="D452" s="40">
        <v>87.2459</v>
      </c>
      <c r="E452" s="41">
        <v>10</v>
      </c>
      <c r="F452" s="42">
        <f t="shared" si="69"/>
        <v>8.724590000000001</v>
      </c>
      <c r="G452" s="43">
        <v>-734.364</v>
      </c>
      <c r="H452" s="43">
        <v>377.808</v>
      </c>
      <c r="I452" s="43">
        <v>155.983</v>
      </c>
      <c r="J452" s="43">
        <v>10.265</v>
      </c>
      <c r="K452" s="43">
        <v>-32.541</v>
      </c>
      <c r="L452" s="44">
        <f t="shared" si="70"/>
        <v>0.3480000000000061</v>
      </c>
      <c r="M452" s="43">
        <v>-32.889</v>
      </c>
      <c r="N452" s="45">
        <v>0</v>
      </c>
      <c r="O452" s="45">
        <v>0</v>
      </c>
      <c r="P452" s="46">
        <f t="shared" si="71"/>
        <v>0</v>
      </c>
      <c r="Q452" s="47">
        <v>2409</v>
      </c>
    </row>
    <row r="453" spans="2:17" ht="15.75">
      <c r="B453" s="55">
        <f t="shared" si="72"/>
        <v>388</v>
      </c>
      <c r="C453" s="39" t="s">
        <v>441</v>
      </c>
      <c r="D453" s="40">
        <v>191.28</v>
      </c>
      <c r="E453" s="41">
        <v>10</v>
      </c>
      <c r="F453" s="42">
        <f t="shared" si="69"/>
        <v>19.128</v>
      </c>
      <c r="G453" s="43">
        <v>486.239</v>
      </c>
      <c r="H453" s="43">
        <v>2422.105</v>
      </c>
      <c r="I453" s="43">
        <v>1187.912</v>
      </c>
      <c r="J453" s="43">
        <v>86.417</v>
      </c>
      <c r="K453" s="43">
        <v>-58.326</v>
      </c>
      <c r="L453" s="44">
        <f t="shared" si="70"/>
        <v>-25.988</v>
      </c>
      <c r="M453" s="43">
        <v>-32.338</v>
      </c>
      <c r="N453" s="45">
        <v>0</v>
      </c>
      <c r="O453" s="45">
        <v>0</v>
      </c>
      <c r="P453" s="46">
        <f t="shared" si="71"/>
        <v>0</v>
      </c>
      <c r="Q453" s="47">
        <v>1348</v>
      </c>
    </row>
    <row r="454" spans="2:17" ht="15.75">
      <c r="B454" s="55">
        <f t="shared" si="72"/>
        <v>389</v>
      </c>
      <c r="C454" s="39" t="s">
        <v>442</v>
      </c>
      <c r="D454" s="40">
        <v>213.775</v>
      </c>
      <c r="E454" s="41">
        <v>10</v>
      </c>
      <c r="F454" s="42">
        <f t="shared" si="69"/>
        <v>21.3775</v>
      </c>
      <c r="G454" s="43">
        <v>259.971</v>
      </c>
      <c r="H454" s="43">
        <v>1169.831</v>
      </c>
      <c r="I454" s="43">
        <v>2130.874</v>
      </c>
      <c r="J454" s="43">
        <v>74.306</v>
      </c>
      <c r="K454" s="43">
        <v>-36.127</v>
      </c>
      <c r="L454" s="44">
        <f t="shared" si="70"/>
        <v>23.046999999999997</v>
      </c>
      <c r="M454" s="43">
        <v>-59.174</v>
      </c>
      <c r="N454" s="45">
        <v>0</v>
      </c>
      <c r="O454" s="45">
        <v>0</v>
      </c>
      <c r="P454" s="46">
        <f t="shared" si="71"/>
        <v>0</v>
      </c>
      <c r="Q454" s="47">
        <v>1668</v>
      </c>
    </row>
    <row r="455" spans="2:17" ht="15.75">
      <c r="B455" s="55">
        <f t="shared" si="72"/>
        <v>390</v>
      </c>
      <c r="C455" s="39" t="s">
        <v>443</v>
      </c>
      <c r="D455" s="40">
        <v>365.1199</v>
      </c>
      <c r="E455" s="41">
        <v>10</v>
      </c>
      <c r="F455" s="42">
        <f t="shared" si="69"/>
        <v>36.51199</v>
      </c>
      <c r="G455" s="43">
        <v>746.031</v>
      </c>
      <c r="H455" s="43">
        <v>7059.694</v>
      </c>
      <c r="I455" s="43">
        <v>6304.62</v>
      </c>
      <c r="J455" s="43">
        <v>228.878</v>
      </c>
      <c r="K455" s="43">
        <v>131.035</v>
      </c>
      <c r="L455" s="44">
        <f t="shared" si="70"/>
        <v>92.88499999999999</v>
      </c>
      <c r="M455" s="43">
        <v>38.15</v>
      </c>
      <c r="N455" s="45">
        <v>0</v>
      </c>
      <c r="O455" s="45">
        <v>0</v>
      </c>
      <c r="P455" s="46">
        <f t="shared" si="71"/>
        <v>0</v>
      </c>
      <c r="Q455" s="47">
        <v>1753</v>
      </c>
    </row>
    <row r="456" spans="2:17" ht="15.75">
      <c r="B456" s="55">
        <f t="shared" si="72"/>
        <v>391</v>
      </c>
      <c r="C456" s="39" t="s">
        <v>444</v>
      </c>
      <c r="D456" s="40">
        <v>188.269</v>
      </c>
      <c r="E456" s="41">
        <v>10</v>
      </c>
      <c r="F456" s="42">
        <f t="shared" si="69"/>
        <v>18.826900000000002</v>
      </c>
      <c r="G456" s="43">
        <v>279.642</v>
      </c>
      <c r="H456" s="43">
        <v>1032.976</v>
      </c>
      <c r="I456" s="43">
        <v>2432.652</v>
      </c>
      <c r="J456" s="43">
        <v>53.449</v>
      </c>
      <c r="K456" s="43">
        <v>181.373</v>
      </c>
      <c r="L456" s="44">
        <f t="shared" si="70"/>
        <v>77.02099999999999</v>
      </c>
      <c r="M456" s="43">
        <v>104.352</v>
      </c>
      <c r="N456" s="45">
        <v>22</v>
      </c>
      <c r="O456" s="45">
        <v>0</v>
      </c>
      <c r="P456" s="46">
        <f t="shared" si="71"/>
        <v>22</v>
      </c>
      <c r="Q456" s="47">
        <v>2729</v>
      </c>
    </row>
    <row r="457" spans="2:17" ht="15.75">
      <c r="B457" s="55">
        <f t="shared" si="72"/>
        <v>392</v>
      </c>
      <c r="C457" s="39" t="s">
        <v>445</v>
      </c>
      <c r="D457" s="40">
        <v>50.2972</v>
      </c>
      <c r="E457" s="41">
        <v>10</v>
      </c>
      <c r="F457" s="42">
        <f t="shared" si="69"/>
        <v>5.029719999999999</v>
      </c>
      <c r="G457" s="43">
        <v>-460.744</v>
      </c>
      <c r="H457" s="43">
        <v>1906.611</v>
      </c>
      <c r="I457" s="43">
        <v>873.52</v>
      </c>
      <c r="J457" s="43">
        <v>109.011</v>
      </c>
      <c r="K457" s="43">
        <v>-92.545</v>
      </c>
      <c r="L457" s="44">
        <f t="shared" si="70"/>
        <v>-4.951999999999998</v>
      </c>
      <c r="M457" s="43">
        <v>-87.593</v>
      </c>
      <c r="N457" s="45">
        <v>0</v>
      </c>
      <c r="O457" s="45">
        <v>0</v>
      </c>
      <c r="P457" s="46">
        <f t="shared" si="71"/>
        <v>0</v>
      </c>
      <c r="Q457" s="47">
        <v>2624</v>
      </c>
    </row>
    <row r="458" spans="2:17" ht="15.75">
      <c r="B458" s="55">
        <f t="shared" si="72"/>
        <v>393</v>
      </c>
      <c r="C458" s="39" t="s">
        <v>446</v>
      </c>
      <c r="D458" s="40">
        <v>13.5</v>
      </c>
      <c r="E458" s="41">
        <v>10</v>
      </c>
      <c r="F458" s="42">
        <f t="shared" si="69"/>
        <v>1.35</v>
      </c>
      <c r="G458" s="43">
        <v>202.07</v>
      </c>
      <c r="H458" s="43">
        <v>247.573</v>
      </c>
      <c r="I458" s="43">
        <v>17.144</v>
      </c>
      <c r="J458" s="43">
        <v>0.321</v>
      </c>
      <c r="K458" s="43">
        <v>-11.485</v>
      </c>
      <c r="L458" s="44">
        <f t="shared" si="70"/>
        <v>-2.1839999999999993</v>
      </c>
      <c r="M458" s="43">
        <v>-9.301</v>
      </c>
      <c r="N458" s="45">
        <v>0</v>
      </c>
      <c r="O458" s="45">
        <v>0</v>
      </c>
      <c r="P458" s="46">
        <f t="shared" si="71"/>
        <v>0</v>
      </c>
      <c r="Q458" s="47">
        <v>776</v>
      </c>
    </row>
    <row r="459" spans="2:17" ht="15.75">
      <c r="B459" s="55">
        <f t="shared" si="72"/>
        <v>394</v>
      </c>
      <c r="C459" s="39" t="s">
        <v>447</v>
      </c>
      <c r="D459" s="40">
        <v>200</v>
      </c>
      <c r="E459" s="41">
        <v>5</v>
      </c>
      <c r="F459" s="42">
        <f t="shared" si="69"/>
        <v>40</v>
      </c>
      <c r="G459" s="43">
        <v>372.4821</v>
      </c>
      <c r="H459" s="43">
        <v>474.4223</v>
      </c>
      <c r="I459" s="43">
        <v>471.4344</v>
      </c>
      <c r="J459" s="43">
        <v>9.5628</v>
      </c>
      <c r="K459" s="43">
        <v>36.739</v>
      </c>
      <c r="L459" s="44">
        <f t="shared" si="70"/>
        <v>3.433</v>
      </c>
      <c r="M459" s="43">
        <v>33.306</v>
      </c>
      <c r="N459" s="45">
        <v>12</v>
      </c>
      <c r="O459" s="45">
        <v>0</v>
      </c>
      <c r="P459" s="46">
        <f t="shared" si="71"/>
        <v>12</v>
      </c>
      <c r="Q459" s="47">
        <v>2461</v>
      </c>
    </row>
    <row r="460" spans="2:17" ht="15.75">
      <c r="B460" s="55">
        <f t="shared" si="72"/>
        <v>395</v>
      </c>
      <c r="C460" s="39" t="s">
        <v>448</v>
      </c>
      <c r="D460" s="40">
        <v>216</v>
      </c>
      <c r="E460" s="41">
        <v>5</v>
      </c>
      <c r="F460" s="42">
        <f t="shared" si="69"/>
        <v>43.2</v>
      </c>
      <c r="G460" s="43">
        <v>1563.067</v>
      </c>
      <c r="H460" s="43">
        <v>2395.706</v>
      </c>
      <c r="I460" s="43">
        <v>4019.324</v>
      </c>
      <c r="J460" s="43">
        <v>49.036</v>
      </c>
      <c r="K460" s="43">
        <v>260.589</v>
      </c>
      <c r="L460" s="44">
        <f t="shared" si="70"/>
        <v>45</v>
      </c>
      <c r="M460" s="43">
        <v>215.589</v>
      </c>
      <c r="N460" s="45">
        <v>20</v>
      </c>
      <c r="O460" s="45">
        <v>33.33</v>
      </c>
      <c r="P460" s="46">
        <f t="shared" si="71"/>
        <v>53.33</v>
      </c>
      <c r="Q460" s="47">
        <v>3839</v>
      </c>
    </row>
    <row r="461" spans="2:17" ht="15.75">
      <c r="B461" s="55">
        <f t="shared" si="72"/>
        <v>396</v>
      </c>
      <c r="C461" s="39" t="s">
        <v>449</v>
      </c>
      <c r="D461" s="40">
        <v>324</v>
      </c>
      <c r="E461" s="41">
        <v>10</v>
      </c>
      <c r="F461" s="42">
        <f t="shared" si="69"/>
        <v>32.4</v>
      </c>
      <c r="G461" s="43">
        <v>307.961</v>
      </c>
      <c r="H461" s="43">
        <v>1535.26</v>
      </c>
      <c r="I461" s="43">
        <v>953.925</v>
      </c>
      <c r="J461" s="43">
        <v>81.247</v>
      </c>
      <c r="K461" s="43">
        <v>-108.203</v>
      </c>
      <c r="L461" s="44">
        <f t="shared" si="70"/>
        <v>9.739999999999995</v>
      </c>
      <c r="M461" s="43">
        <v>-117.943</v>
      </c>
      <c r="N461" s="45">
        <v>0</v>
      </c>
      <c r="O461" s="45">
        <v>0</v>
      </c>
      <c r="P461" s="46">
        <f t="shared" si="71"/>
        <v>0</v>
      </c>
      <c r="Q461" s="47">
        <v>789</v>
      </c>
    </row>
    <row r="462" spans="2:17" ht="15.75">
      <c r="B462" s="55">
        <f t="shared" si="72"/>
        <v>397</v>
      </c>
      <c r="C462" s="39" t="s">
        <v>450</v>
      </c>
      <c r="D462" s="40">
        <v>121</v>
      </c>
      <c r="E462" s="41">
        <v>10</v>
      </c>
      <c r="F462" s="42">
        <f t="shared" si="69"/>
        <v>12.1</v>
      </c>
      <c r="G462" s="43">
        <v>404.527</v>
      </c>
      <c r="H462" s="43">
        <v>816.66</v>
      </c>
      <c r="I462" s="43">
        <v>1013.839</v>
      </c>
      <c r="J462" s="43">
        <v>35.199</v>
      </c>
      <c r="K462" s="43">
        <v>25.082</v>
      </c>
      <c r="L462" s="44">
        <f t="shared" si="70"/>
        <v>18.884</v>
      </c>
      <c r="M462" s="43">
        <v>6.198</v>
      </c>
      <c r="N462" s="45">
        <v>0</v>
      </c>
      <c r="O462" s="45">
        <v>0</v>
      </c>
      <c r="P462" s="46">
        <f t="shared" si="71"/>
        <v>0</v>
      </c>
      <c r="Q462" s="47">
        <v>518</v>
      </c>
    </row>
    <row r="463" spans="2:17" ht="15.75">
      <c r="B463" s="55">
        <f t="shared" si="72"/>
        <v>398</v>
      </c>
      <c r="C463" s="39" t="s">
        <v>451</v>
      </c>
      <c r="D463" s="40">
        <v>260.301</v>
      </c>
      <c r="E463" s="41">
        <v>10</v>
      </c>
      <c r="F463" s="42">
        <f t="shared" si="69"/>
        <v>26.030099999999997</v>
      </c>
      <c r="G463" s="43">
        <v>1175.727</v>
      </c>
      <c r="H463" s="43">
        <v>5178.783</v>
      </c>
      <c r="I463" s="43">
        <v>4226.409</v>
      </c>
      <c r="J463" s="43">
        <v>389.361</v>
      </c>
      <c r="K463" s="43">
        <v>424.513</v>
      </c>
      <c r="L463" s="44">
        <f t="shared" si="70"/>
        <v>58.303999999999974</v>
      </c>
      <c r="M463" s="43">
        <v>366.209</v>
      </c>
      <c r="N463" s="45">
        <v>30</v>
      </c>
      <c r="O463" s="45">
        <v>20</v>
      </c>
      <c r="P463" s="46">
        <f t="shared" si="71"/>
        <v>50</v>
      </c>
      <c r="Q463" s="47">
        <v>901</v>
      </c>
    </row>
    <row r="464" spans="2:17" ht="15.75">
      <c r="B464" s="55">
        <f t="shared" si="72"/>
        <v>399</v>
      </c>
      <c r="C464" s="39" t="s">
        <v>452</v>
      </c>
      <c r="D464" s="40">
        <v>160.175</v>
      </c>
      <c r="E464" s="41">
        <v>10</v>
      </c>
      <c r="F464" s="42">
        <f t="shared" si="69"/>
        <v>16.017500000000002</v>
      </c>
      <c r="G464" s="43">
        <v>-310.949</v>
      </c>
      <c r="H464" s="43">
        <v>1004.789</v>
      </c>
      <c r="I464" s="43">
        <v>736.784</v>
      </c>
      <c r="J464" s="43">
        <v>9.863</v>
      </c>
      <c r="K464" s="43">
        <v>-18.464</v>
      </c>
      <c r="L464" s="44">
        <f t="shared" si="70"/>
        <v>2.7340000000000018</v>
      </c>
      <c r="M464" s="43">
        <v>-21.198</v>
      </c>
      <c r="N464" s="45">
        <v>0</v>
      </c>
      <c r="O464" s="45">
        <v>0</v>
      </c>
      <c r="P464" s="46">
        <f t="shared" si="71"/>
        <v>0</v>
      </c>
      <c r="Q464" s="47">
        <v>207</v>
      </c>
    </row>
    <row r="465" spans="2:17" ht="15.75">
      <c r="B465" s="55">
        <f t="shared" si="72"/>
        <v>400</v>
      </c>
      <c r="C465" s="39" t="s">
        <v>453</v>
      </c>
      <c r="D465" s="40">
        <v>94.868</v>
      </c>
      <c r="E465" s="41">
        <v>10</v>
      </c>
      <c r="F465" s="42">
        <f t="shared" si="69"/>
        <v>9.486799999999999</v>
      </c>
      <c r="G465" s="43">
        <v>203.902</v>
      </c>
      <c r="H465" s="43">
        <v>1696.323</v>
      </c>
      <c r="I465" s="43">
        <v>913.37</v>
      </c>
      <c r="J465" s="43">
        <v>51.801</v>
      </c>
      <c r="K465" s="43">
        <v>36.94</v>
      </c>
      <c r="L465" s="44">
        <f t="shared" si="70"/>
        <v>28.798</v>
      </c>
      <c r="M465" s="43">
        <v>8.142</v>
      </c>
      <c r="N465" s="45">
        <v>0</v>
      </c>
      <c r="O465" s="45">
        <v>15</v>
      </c>
      <c r="P465" s="46">
        <f t="shared" si="71"/>
        <v>15</v>
      </c>
      <c r="Q465" s="47">
        <v>985</v>
      </c>
    </row>
    <row r="466" spans="2:17" ht="15.75">
      <c r="B466" s="55">
        <f t="shared" si="72"/>
        <v>401</v>
      </c>
      <c r="C466" s="39" t="s">
        <v>454</v>
      </c>
      <c r="D466" s="40">
        <v>98.4375</v>
      </c>
      <c r="E466" s="41">
        <v>10</v>
      </c>
      <c r="F466" s="42">
        <f t="shared" si="69"/>
        <v>9.84375</v>
      </c>
      <c r="G466" s="43">
        <v>229.802</v>
      </c>
      <c r="H466" s="43">
        <v>805.5</v>
      </c>
      <c r="I466" s="43">
        <v>1960.592</v>
      </c>
      <c r="J466" s="43">
        <v>46.939</v>
      </c>
      <c r="K466" s="43">
        <v>98.923</v>
      </c>
      <c r="L466" s="44">
        <f t="shared" si="70"/>
        <v>19.072000000000003</v>
      </c>
      <c r="M466" s="43">
        <v>79.851</v>
      </c>
      <c r="N466" s="45">
        <v>25</v>
      </c>
      <c r="O466" s="45">
        <v>0</v>
      </c>
      <c r="P466" s="46">
        <f t="shared" si="71"/>
        <v>25</v>
      </c>
      <c r="Q466" s="47">
        <v>1221</v>
      </c>
    </row>
    <row r="467" spans="2:17" ht="15.75">
      <c r="B467" s="55">
        <f t="shared" si="72"/>
        <v>402</v>
      </c>
      <c r="C467" s="39" t="s">
        <v>455</v>
      </c>
      <c r="D467" s="40"/>
      <c r="E467" s="41">
        <v>10</v>
      </c>
      <c r="F467" s="42">
        <f t="shared" si="69"/>
        <v>0</v>
      </c>
      <c r="G467" s="43"/>
      <c r="H467" s="43"/>
      <c r="I467" s="43"/>
      <c r="J467" s="43"/>
      <c r="K467" s="43"/>
      <c r="L467" s="44">
        <f t="shared" si="70"/>
        <v>0</v>
      </c>
      <c r="M467" s="43"/>
      <c r="N467" s="45"/>
      <c r="O467" s="45"/>
      <c r="P467" s="46">
        <f t="shared" si="71"/>
        <v>0</v>
      </c>
      <c r="Q467" s="47"/>
    </row>
    <row r="468" spans="2:17" ht="15.75">
      <c r="B468" s="55">
        <f t="shared" si="72"/>
        <v>403</v>
      </c>
      <c r="C468" s="39" t="s">
        <v>456</v>
      </c>
      <c r="D468" s="40">
        <v>63.888</v>
      </c>
      <c r="E468" s="41">
        <v>10</v>
      </c>
      <c r="F468" s="42">
        <f t="shared" si="69"/>
        <v>6.3888</v>
      </c>
      <c r="G468" s="43">
        <v>357.259</v>
      </c>
      <c r="H468" s="43">
        <v>1067.982</v>
      </c>
      <c r="I468" s="43">
        <v>1371.398</v>
      </c>
      <c r="J468" s="43">
        <v>55.175</v>
      </c>
      <c r="K468" s="43">
        <v>211.687</v>
      </c>
      <c r="L468" s="44">
        <f t="shared" si="70"/>
        <v>42.435</v>
      </c>
      <c r="M468" s="43">
        <v>169.252</v>
      </c>
      <c r="N468" s="45">
        <v>22.5</v>
      </c>
      <c r="O468" s="45">
        <v>0</v>
      </c>
      <c r="P468" s="46">
        <f t="shared" si="71"/>
        <v>22.5</v>
      </c>
      <c r="Q468" s="47">
        <v>1871</v>
      </c>
    </row>
    <row r="469" spans="2:17" ht="15.75">
      <c r="B469" s="55">
        <f t="shared" si="72"/>
        <v>404</v>
      </c>
      <c r="C469" s="39" t="s">
        <v>457</v>
      </c>
      <c r="D469" s="40">
        <v>141</v>
      </c>
      <c r="E469" s="41">
        <v>10</v>
      </c>
      <c r="F469" s="42">
        <f t="shared" si="69"/>
        <v>14.1</v>
      </c>
      <c r="G469" s="43">
        <v>-782.722</v>
      </c>
      <c r="H469" s="43">
        <v>307.74</v>
      </c>
      <c r="I469" s="43">
        <v>557.271</v>
      </c>
      <c r="J469" s="43">
        <v>28.76</v>
      </c>
      <c r="K469" s="43">
        <v>-17.828</v>
      </c>
      <c r="L469" s="44">
        <f t="shared" si="70"/>
        <v>2.8000000000000007</v>
      </c>
      <c r="M469" s="43">
        <v>-20.628</v>
      </c>
      <c r="N469" s="45">
        <v>0</v>
      </c>
      <c r="O469" s="45">
        <v>0</v>
      </c>
      <c r="P469" s="46">
        <f t="shared" si="71"/>
        <v>0</v>
      </c>
      <c r="Q469" s="47">
        <v>1616</v>
      </c>
    </row>
    <row r="470" spans="2:17" ht="15.75">
      <c r="B470" s="55">
        <f t="shared" si="72"/>
        <v>405</v>
      </c>
      <c r="C470" s="39" t="s">
        <v>458</v>
      </c>
      <c r="D470" s="40">
        <v>113.757</v>
      </c>
      <c r="E470" s="41">
        <v>10</v>
      </c>
      <c r="F470" s="42">
        <f t="shared" si="69"/>
        <v>11.3757</v>
      </c>
      <c r="G470" s="43">
        <v>992.476</v>
      </c>
      <c r="H470" s="43">
        <v>1877.018</v>
      </c>
      <c r="I470" s="43">
        <v>894.339</v>
      </c>
      <c r="J470" s="43">
        <v>25.968</v>
      </c>
      <c r="K470" s="43">
        <v>80.885</v>
      </c>
      <c r="L470" s="44">
        <f t="shared" si="70"/>
        <v>4.1000000000000085</v>
      </c>
      <c r="M470" s="43">
        <v>76.785</v>
      </c>
      <c r="N470" s="45">
        <v>0</v>
      </c>
      <c r="O470" s="45">
        <v>20</v>
      </c>
      <c r="P470" s="46">
        <f t="shared" si="71"/>
        <v>20</v>
      </c>
      <c r="Q470" s="47">
        <v>2088</v>
      </c>
    </row>
    <row r="471" spans="2:17" ht="15.75">
      <c r="B471" s="55">
        <f t="shared" si="72"/>
        <v>406</v>
      </c>
      <c r="C471" s="39" t="s">
        <v>459</v>
      </c>
      <c r="D471" s="40">
        <v>108.5</v>
      </c>
      <c r="E471" s="41">
        <v>10</v>
      </c>
      <c r="F471" s="42">
        <f t="shared" si="69"/>
        <v>10.85</v>
      </c>
      <c r="G471" s="43">
        <v>-742.065</v>
      </c>
      <c r="H471" s="43">
        <v>215.022</v>
      </c>
      <c r="I471" s="43">
        <v>671.444</v>
      </c>
      <c r="J471" s="43">
        <v>5.37</v>
      </c>
      <c r="K471" s="43">
        <v>12.824</v>
      </c>
      <c r="L471" s="44">
        <f t="shared" si="70"/>
        <v>3.5</v>
      </c>
      <c r="M471" s="43">
        <v>9.324</v>
      </c>
      <c r="N471" s="45">
        <v>0</v>
      </c>
      <c r="O471" s="45">
        <v>0</v>
      </c>
      <c r="P471" s="46">
        <f t="shared" si="71"/>
        <v>0</v>
      </c>
      <c r="Q471" s="47">
        <v>2879</v>
      </c>
    </row>
    <row r="472" spans="2:17" ht="15.75">
      <c r="B472" s="55">
        <f t="shared" si="72"/>
        <v>407</v>
      </c>
      <c r="C472" s="39" t="s">
        <v>460</v>
      </c>
      <c r="D472" s="40">
        <v>37.5</v>
      </c>
      <c r="E472" s="41">
        <v>10</v>
      </c>
      <c r="F472" s="42">
        <f t="shared" si="69"/>
        <v>3.75</v>
      </c>
      <c r="G472" s="43">
        <v>942.543</v>
      </c>
      <c r="H472" s="43">
        <v>1231.431</v>
      </c>
      <c r="I472" s="43">
        <v>212.928</v>
      </c>
      <c r="J472" s="43">
        <v>3.838</v>
      </c>
      <c r="K472" s="43">
        <v>48.251</v>
      </c>
      <c r="L472" s="44">
        <f t="shared" si="70"/>
        <v>-2.9990000000000023</v>
      </c>
      <c r="M472" s="43">
        <v>51.25</v>
      </c>
      <c r="N472" s="45">
        <v>10</v>
      </c>
      <c r="O472" s="45">
        <v>0</v>
      </c>
      <c r="P472" s="46">
        <f t="shared" si="71"/>
        <v>10</v>
      </c>
      <c r="Q472" s="47">
        <v>1420</v>
      </c>
    </row>
    <row r="473" spans="2:17" ht="15.75">
      <c r="B473" s="55">
        <f t="shared" si="72"/>
        <v>408</v>
      </c>
      <c r="C473" s="39" t="s">
        <v>461</v>
      </c>
      <c r="D473" s="40">
        <v>223.08</v>
      </c>
      <c r="E473" s="41">
        <v>10</v>
      </c>
      <c r="F473" s="42">
        <f t="shared" si="69"/>
        <v>22.308</v>
      </c>
      <c r="G473" s="43">
        <v>-185.287</v>
      </c>
      <c r="H473" s="43">
        <v>876.475</v>
      </c>
      <c r="I473" s="43">
        <v>853.518</v>
      </c>
      <c r="J473" s="43">
        <v>43.311</v>
      </c>
      <c r="K473" s="43">
        <v>39.394</v>
      </c>
      <c r="L473" s="44">
        <f t="shared" si="70"/>
        <v>4.268000000000001</v>
      </c>
      <c r="M473" s="43">
        <v>35.126</v>
      </c>
      <c r="N473" s="45">
        <v>3</v>
      </c>
      <c r="O473" s="45">
        <v>0</v>
      </c>
      <c r="P473" s="46">
        <f t="shared" si="71"/>
        <v>3</v>
      </c>
      <c r="Q473" s="47">
        <v>1159</v>
      </c>
    </row>
    <row r="474" spans="2:17" ht="15.75">
      <c r="B474" s="55">
        <f t="shared" si="72"/>
        <v>409</v>
      </c>
      <c r="C474" s="39" t="s">
        <v>462</v>
      </c>
      <c r="D474" s="40">
        <v>119.46</v>
      </c>
      <c r="E474" s="41">
        <v>10</v>
      </c>
      <c r="F474" s="42">
        <f t="shared" si="69"/>
        <v>11.946</v>
      </c>
      <c r="G474" s="43"/>
      <c r="H474" s="43"/>
      <c r="I474" s="43"/>
      <c r="J474" s="43"/>
      <c r="K474" s="43">
        <v>94.187</v>
      </c>
      <c r="L474" s="44">
        <f t="shared" si="70"/>
        <v>41.571999999999996</v>
      </c>
      <c r="M474" s="43">
        <v>52.615</v>
      </c>
      <c r="N474" s="45">
        <v>10</v>
      </c>
      <c r="O474" s="45">
        <v>0</v>
      </c>
      <c r="P474" s="46">
        <f t="shared" si="71"/>
        <v>10</v>
      </c>
      <c r="Q474" s="47"/>
    </row>
    <row r="475" spans="2:17" ht="15.75">
      <c r="B475" s="55">
        <f t="shared" si="72"/>
        <v>410</v>
      </c>
      <c r="C475" s="39" t="s">
        <v>463</v>
      </c>
      <c r="D475" s="40">
        <v>11.216</v>
      </c>
      <c r="E475" s="41">
        <v>10</v>
      </c>
      <c r="F475" s="42">
        <f t="shared" si="69"/>
        <v>1.1216</v>
      </c>
      <c r="G475" s="43"/>
      <c r="H475" s="43"/>
      <c r="I475" s="43"/>
      <c r="J475" s="43"/>
      <c r="K475" s="43">
        <v>1.182</v>
      </c>
      <c r="L475" s="44">
        <f t="shared" si="70"/>
        <v>0.0029999999999998916</v>
      </c>
      <c r="M475" s="43">
        <v>1.179</v>
      </c>
      <c r="N475" s="45">
        <v>0</v>
      </c>
      <c r="O475" s="45">
        <v>0</v>
      </c>
      <c r="P475" s="46">
        <f t="shared" si="71"/>
        <v>0</v>
      </c>
      <c r="Q475" s="47"/>
    </row>
    <row r="476" spans="2:17" ht="15.75">
      <c r="B476" s="55">
        <f t="shared" si="72"/>
        <v>411</v>
      </c>
      <c r="C476" s="39" t="s">
        <v>464</v>
      </c>
      <c r="D476" s="40">
        <v>211.188</v>
      </c>
      <c r="E476" s="41">
        <v>10</v>
      </c>
      <c r="F476" s="42">
        <f t="shared" si="69"/>
        <v>21.1188</v>
      </c>
      <c r="G476" s="43">
        <v>101.853</v>
      </c>
      <c r="H476" s="43">
        <v>2728.844</v>
      </c>
      <c r="I476" s="43">
        <v>1880.477</v>
      </c>
      <c r="J476" s="43">
        <v>176.425</v>
      </c>
      <c r="K476" s="43">
        <v>13.548</v>
      </c>
      <c r="L476" s="44">
        <f t="shared" si="70"/>
        <v>-4.993</v>
      </c>
      <c r="M476" s="43">
        <v>18.541</v>
      </c>
      <c r="N476" s="45">
        <v>0</v>
      </c>
      <c r="O476" s="45">
        <v>0</v>
      </c>
      <c r="P476" s="46">
        <f t="shared" si="71"/>
        <v>0</v>
      </c>
      <c r="Q476" s="47">
        <v>2842</v>
      </c>
    </row>
    <row r="477" spans="2:17" ht="15.75">
      <c r="B477" s="55">
        <f t="shared" si="72"/>
        <v>412</v>
      </c>
      <c r="C477" s="39" t="s">
        <v>465</v>
      </c>
      <c r="D477" s="40">
        <v>120.112</v>
      </c>
      <c r="E477" s="41">
        <v>10</v>
      </c>
      <c r="F477" s="42">
        <f t="shared" si="69"/>
        <v>12.011199999999999</v>
      </c>
      <c r="G477" s="43">
        <v>556.8969999999999</v>
      </c>
      <c r="H477" s="43">
        <v>763.247</v>
      </c>
      <c r="I477" s="43">
        <v>1647.745</v>
      </c>
      <c r="J477" s="43">
        <v>17.644</v>
      </c>
      <c r="K477" s="43">
        <v>139.881</v>
      </c>
      <c r="L477" s="44">
        <f t="shared" si="70"/>
        <v>30.689000000000007</v>
      </c>
      <c r="M477" s="43">
        <v>109.192</v>
      </c>
      <c r="N477" s="45">
        <v>45</v>
      </c>
      <c r="O477" s="45">
        <v>0</v>
      </c>
      <c r="P477" s="46">
        <f t="shared" si="71"/>
        <v>45</v>
      </c>
      <c r="Q477" s="47">
        <v>457</v>
      </c>
    </row>
    <row r="478" spans="2:17" ht="15.75">
      <c r="B478" s="55">
        <f t="shared" si="72"/>
        <v>413</v>
      </c>
      <c r="C478" s="39" t="s">
        <v>466</v>
      </c>
      <c r="D478" s="40">
        <v>579.365</v>
      </c>
      <c r="E478" s="41">
        <v>10</v>
      </c>
      <c r="F478" s="42">
        <f t="shared" si="69"/>
        <v>57.9365</v>
      </c>
      <c r="G478" s="43">
        <v>3356.562</v>
      </c>
      <c r="H478" s="43">
        <v>11718.89</v>
      </c>
      <c r="I478" s="43">
        <v>5410.521</v>
      </c>
      <c r="J478" s="43">
        <v>701.689</v>
      </c>
      <c r="K478" s="43">
        <v>-295.836</v>
      </c>
      <c r="L478" s="44">
        <f t="shared" si="70"/>
        <v>-362.475</v>
      </c>
      <c r="M478" s="43">
        <v>66.639</v>
      </c>
      <c r="N478" s="45">
        <v>0</v>
      </c>
      <c r="O478" s="45">
        <v>0</v>
      </c>
      <c r="P478" s="46">
        <f t="shared" si="71"/>
        <v>0</v>
      </c>
      <c r="Q478" s="47">
        <v>1319</v>
      </c>
    </row>
    <row r="479" spans="2:17" ht="15.75">
      <c r="B479" s="55">
        <f t="shared" si="72"/>
        <v>414</v>
      </c>
      <c r="C479" s="39" t="s">
        <v>467</v>
      </c>
      <c r="D479" s="40">
        <v>104.25</v>
      </c>
      <c r="E479" s="41">
        <v>10</v>
      </c>
      <c r="F479" s="42">
        <f t="shared" si="69"/>
        <v>10.425</v>
      </c>
      <c r="G479" s="43">
        <v>34.812</v>
      </c>
      <c r="H479" s="43">
        <v>499.335</v>
      </c>
      <c r="I479" s="43">
        <v>900.614</v>
      </c>
      <c r="J479" s="43">
        <v>30.894</v>
      </c>
      <c r="K479" s="43">
        <v>45.089</v>
      </c>
      <c r="L479" s="44">
        <f t="shared" si="70"/>
        <v>4.699999999999996</v>
      </c>
      <c r="M479" s="43">
        <v>40.389</v>
      </c>
      <c r="N479" s="45">
        <v>10</v>
      </c>
      <c r="O479" s="45">
        <v>0</v>
      </c>
      <c r="P479" s="46">
        <f t="shared" si="71"/>
        <v>10</v>
      </c>
      <c r="Q479" s="47">
        <v>1284</v>
      </c>
    </row>
    <row r="480" spans="2:17" ht="15.75">
      <c r="B480" s="55">
        <f t="shared" si="72"/>
        <v>415</v>
      </c>
      <c r="C480" s="39" t="s">
        <v>468</v>
      </c>
      <c r="D480" s="40">
        <v>700.139</v>
      </c>
      <c r="E480" s="41">
        <v>10</v>
      </c>
      <c r="F480" s="42">
        <f t="shared" si="69"/>
        <v>70.0139</v>
      </c>
      <c r="G480" s="43">
        <v>1127.2137</v>
      </c>
      <c r="H480" s="43">
        <v>5394.8138</v>
      </c>
      <c r="I480" s="43">
        <v>3060.3259</v>
      </c>
      <c r="J480" s="43">
        <v>215.7757</v>
      </c>
      <c r="K480" s="43">
        <v>72.2704</v>
      </c>
      <c r="L480" s="44">
        <f t="shared" si="70"/>
        <v>35.30219999999999</v>
      </c>
      <c r="M480" s="43">
        <v>36.9682</v>
      </c>
      <c r="N480" s="45">
        <v>0</v>
      </c>
      <c r="O480" s="45">
        <v>0</v>
      </c>
      <c r="P480" s="46">
        <f t="shared" si="71"/>
        <v>0</v>
      </c>
      <c r="Q480" s="47">
        <v>1260</v>
      </c>
    </row>
    <row r="481" spans="2:17" ht="15.75">
      <c r="B481" s="55">
        <f t="shared" si="72"/>
        <v>416</v>
      </c>
      <c r="C481" s="39" t="s">
        <v>469</v>
      </c>
      <c r="D481" s="40">
        <v>150.232</v>
      </c>
      <c r="E481" s="41">
        <v>10</v>
      </c>
      <c r="F481" s="42">
        <f t="shared" si="69"/>
        <v>15.0232</v>
      </c>
      <c r="G481" s="43">
        <v>255.494</v>
      </c>
      <c r="H481" s="43">
        <v>1177.608</v>
      </c>
      <c r="I481" s="43">
        <v>1676.675</v>
      </c>
      <c r="J481" s="43">
        <v>55.33</v>
      </c>
      <c r="K481" s="43">
        <v>23.262</v>
      </c>
      <c r="L481" s="44">
        <f t="shared" si="70"/>
        <v>13.244</v>
      </c>
      <c r="M481" s="43">
        <v>10.018</v>
      </c>
      <c r="N481" s="45">
        <v>10</v>
      </c>
      <c r="O481" s="45">
        <v>0</v>
      </c>
      <c r="P481" s="46">
        <f t="shared" si="71"/>
        <v>10</v>
      </c>
      <c r="Q481" s="47">
        <v>960</v>
      </c>
    </row>
    <row r="482" spans="2:17" ht="15.75">
      <c r="B482" s="55">
        <f t="shared" si="72"/>
        <v>417</v>
      </c>
      <c r="C482" s="39" t="s">
        <v>470</v>
      </c>
      <c r="D482" s="40">
        <v>30</v>
      </c>
      <c r="E482" s="41">
        <v>10</v>
      </c>
      <c r="F482" s="42">
        <f t="shared" si="69"/>
        <v>3</v>
      </c>
      <c r="G482" s="43"/>
      <c r="H482" s="43"/>
      <c r="I482" s="43"/>
      <c r="J482" s="43"/>
      <c r="K482" s="43">
        <v>-21.346</v>
      </c>
      <c r="L482" s="44">
        <f t="shared" si="70"/>
        <v>-13.108</v>
      </c>
      <c r="M482" s="43">
        <v>-8.238</v>
      </c>
      <c r="N482" s="45">
        <v>0</v>
      </c>
      <c r="O482" s="45">
        <v>0</v>
      </c>
      <c r="P482" s="46">
        <f t="shared" si="71"/>
        <v>0</v>
      </c>
      <c r="Q482" s="47"/>
    </row>
    <row r="483" spans="2:17" ht="15.75">
      <c r="B483" s="55">
        <f>COUNT(B446:B482)</f>
        <v>37</v>
      </c>
      <c r="C483" s="56"/>
      <c r="D483" s="56">
        <f>SUBTOTAL(9,D446:D482)</f>
        <v>6200.1576000000005</v>
      </c>
      <c r="E483" s="39"/>
      <c r="F483" s="57">
        <f aca="true" t="shared" si="73" ref="F483:M483">SUBTOTAL(9,F446:F482)</f>
        <v>661.61576</v>
      </c>
      <c r="G483" s="56">
        <f t="shared" si="73"/>
        <v>11324.0958</v>
      </c>
      <c r="H483" s="56">
        <f t="shared" si="73"/>
        <v>62210.91809999999</v>
      </c>
      <c r="I483" s="56">
        <f t="shared" si="73"/>
        <v>53285.95330000001</v>
      </c>
      <c r="J483" s="56">
        <f t="shared" si="73"/>
        <v>3004.6335</v>
      </c>
      <c r="K483" s="56">
        <f t="shared" si="73"/>
        <v>1621.6954000000003</v>
      </c>
      <c r="L483" s="57">
        <f t="shared" si="73"/>
        <v>206.53219999999988</v>
      </c>
      <c r="M483" s="56">
        <f t="shared" si="73"/>
        <v>1415.1631999999997</v>
      </c>
      <c r="N483" s="45"/>
      <c r="O483" s="45"/>
      <c r="P483" s="46"/>
      <c r="Q483" s="47">
        <f>SUM(Q446:Q482)</f>
        <v>53368</v>
      </c>
    </row>
    <row r="484" spans="2:17" ht="15.75">
      <c r="B484" s="59"/>
      <c r="C484" s="60"/>
      <c r="D484" s="61"/>
      <c r="E484" s="62"/>
      <c r="F484" s="63"/>
      <c r="G484" s="71"/>
      <c r="H484" s="71"/>
      <c r="I484" s="72"/>
      <c r="J484" s="71"/>
      <c r="K484" s="72"/>
      <c r="L484" s="77"/>
      <c r="M484" s="72"/>
      <c r="N484" s="75"/>
      <c r="O484" s="75"/>
      <c r="P484" s="76"/>
      <c r="Q484" s="78"/>
    </row>
    <row r="485" spans="2:17" ht="18">
      <c r="B485" s="59"/>
      <c r="C485" s="70" t="s">
        <v>471</v>
      </c>
      <c r="D485" s="61"/>
      <c r="E485" s="62"/>
      <c r="F485" s="63"/>
      <c r="G485" s="71"/>
      <c r="H485" s="71"/>
      <c r="I485" s="72"/>
      <c r="J485" s="71"/>
      <c r="K485" s="72"/>
      <c r="L485" s="77"/>
      <c r="M485" s="72"/>
      <c r="N485" s="75"/>
      <c r="O485" s="75"/>
      <c r="P485" s="76"/>
      <c r="Q485" s="78"/>
    </row>
    <row r="486" spans="2:17" ht="15.75">
      <c r="B486" s="59"/>
      <c r="C486" s="60"/>
      <c r="D486" s="61"/>
      <c r="E486" s="62"/>
      <c r="F486" s="63"/>
      <c r="G486" s="71"/>
      <c r="H486" s="71"/>
      <c r="I486" s="72"/>
      <c r="J486" s="71"/>
      <c r="K486" s="72"/>
      <c r="L486" s="77"/>
      <c r="M486" s="72"/>
      <c r="N486" s="75"/>
      <c r="O486" s="75"/>
      <c r="P486" s="76"/>
      <c r="Q486" s="78"/>
    </row>
    <row r="487" spans="2:17" ht="15.75">
      <c r="B487" s="55">
        <f>+B482+1</f>
        <v>418</v>
      </c>
      <c r="C487" s="39" t="s">
        <v>472</v>
      </c>
      <c r="D487" s="40">
        <v>1142.781</v>
      </c>
      <c r="E487" s="41">
        <v>10</v>
      </c>
      <c r="F487" s="42">
        <f aca="true" t="shared" si="74" ref="F487:F507">+D487/E487</f>
        <v>114.2781</v>
      </c>
      <c r="G487" s="43">
        <v>1160.204</v>
      </c>
      <c r="H487" s="43">
        <v>3819.215</v>
      </c>
      <c r="I487" s="43">
        <v>1105.98</v>
      </c>
      <c r="J487" s="43">
        <v>73.356</v>
      </c>
      <c r="K487" s="43">
        <v>-75.025</v>
      </c>
      <c r="L487" s="44">
        <f aca="true" t="shared" si="75" ref="L487:L507">+K487-M487</f>
        <v>-92.62400000000001</v>
      </c>
      <c r="M487" s="43">
        <v>17.599</v>
      </c>
      <c r="N487" s="45">
        <v>0</v>
      </c>
      <c r="O487" s="45">
        <v>0</v>
      </c>
      <c r="P487" s="46">
        <f aca="true" t="shared" si="76" ref="P487:P507">SUM(N487:O487)</f>
        <v>0</v>
      </c>
      <c r="Q487" s="47">
        <v>2344</v>
      </c>
    </row>
    <row r="488" spans="2:17" ht="15.75">
      <c r="B488" s="38">
        <f aca="true" t="shared" si="77" ref="B488:B507">+B487+1</f>
        <v>419</v>
      </c>
      <c r="C488" s="39" t="s">
        <v>473</v>
      </c>
      <c r="D488" s="40">
        <v>721.629</v>
      </c>
      <c r="E488" s="41">
        <v>10</v>
      </c>
      <c r="F488" s="42">
        <f t="shared" si="74"/>
        <v>72.16290000000001</v>
      </c>
      <c r="G488" s="43">
        <v>2953.23</v>
      </c>
      <c r="H488" s="43">
        <v>4871.506</v>
      </c>
      <c r="I488" s="43">
        <v>3472.581</v>
      </c>
      <c r="J488" s="43">
        <v>25.387</v>
      </c>
      <c r="K488" s="43">
        <v>1393.345</v>
      </c>
      <c r="L488" s="44">
        <f t="shared" si="75"/>
        <v>484.736</v>
      </c>
      <c r="M488" s="43">
        <v>908.609</v>
      </c>
      <c r="N488" s="45">
        <v>50</v>
      </c>
      <c r="O488" s="45">
        <v>0</v>
      </c>
      <c r="P488" s="46">
        <f t="shared" si="76"/>
        <v>50</v>
      </c>
      <c r="Q488" s="47">
        <v>413</v>
      </c>
    </row>
    <row r="489" spans="2:17" ht="15.75">
      <c r="B489" s="38">
        <f t="shared" si="77"/>
        <v>420</v>
      </c>
      <c r="C489" s="39" t="s">
        <v>474</v>
      </c>
      <c r="D489" s="40">
        <v>2340.982</v>
      </c>
      <c r="E489" s="41">
        <v>10</v>
      </c>
      <c r="F489" s="42">
        <f t="shared" si="74"/>
        <v>234.0982</v>
      </c>
      <c r="G489" s="43">
        <v>4609.618</v>
      </c>
      <c r="H489" s="43">
        <v>18017.999</v>
      </c>
      <c r="I489" s="43">
        <v>4543.808</v>
      </c>
      <c r="J489" s="43">
        <v>468.727</v>
      </c>
      <c r="K489" s="43">
        <v>1730.468</v>
      </c>
      <c r="L489" s="44">
        <f t="shared" si="75"/>
        <v>504.615</v>
      </c>
      <c r="M489" s="43">
        <v>1225.853</v>
      </c>
      <c r="N489" s="45">
        <v>10</v>
      </c>
      <c r="O489" s="45">
        <v>10</v>
      </c>
      <c r="P489" s="46">
        <f t="shared" si="76"/>
        <v>20</v>
      </c>
      <c r="Q489" s="47">
        <v>179</v>
      </c>
    </row>
    <row r="490" spans="2:17" ht="15.75">
      <c r="B490" s="38">
        <f t="shared" si="77"/>
        <v>421</v>
      </c>
      <c r="C490" s="39" t="s">
        <v>475</v>
      </c>
      <c r="D490" s="40">
        <v>831.131</v>
      </c>
      <c r="E490" s="41">
        <v>10</v>
      </c>
      <c r="F490" s="42">
        <f t="shared" si="74"/>
        <v>83.1131</v>
      </c>
      <c r="G490" s="43">
        <v>2112.926</v>
      </c>
      <c r="H490" s="43">
        <v>3611.889</v>
      </c>
      <c r="I490" s="43">
        <v>2434.513</v>
      </c>
      <c r="J490" s="43">
        <v>80.364</v>
      </c>
      <c r="K490" s="43">
        <v>718.747</v>
      </c>
      <c r="L490" s="44">
        <f t="shared" si="75"/>
        <v>180.962</v>
      </c>
      <c r="M490" s="43">
        <v>537.785</v>
      </c>
      <c r="N490" s="45">
        <v>10</v>
      </c>
      <c r="O490" s="45">
        <v>15</v>
      </c>
      <c r="P490" s="46">
        <f t="shared" si="76"/>
        <v>25</v>
      </c>
      <c r="Q490" s="47">
        <v>4623</v>
      </c>
    </row>
    <row r="491" spans="2:17" ht="15.75">
      <c r="B491" s="38">
        <f t="shared" si="77"/>
        <v>422</v>
      </c>
      <c r="C491" s="39" t="s">
        <v>476</v>
      </c>
      <c r="D491" s="40">
        <v>1843.937</v>
      </c>
      <c r="E491" s="41">
        <v>10</v>
      </c>
      <c r="F491" s="42">
        <f t="shared" si="74"/>
        <v>184.3937</v>
      </c>
      <c r="G491" s="43">
        <v>19268.2</v>
      </c>
      <c r="H491" s="43">
        <v>34304.376</v>
      </c>
      <c r="I491" s="43">
        <v>7955.665</v>
      </c>
      <c r="J491" s="43">
        <v>450.696</v>
      </c>
      <c r="K491" s="43">
        <v>3448.533</v>
      </c>
      <c r="L491" s="44">
        <f t="shared" si="75"/>
        <v>1030.078</v>
      </c>
      <c r="M491" s="43">
        <v>2418.455</v>
      </c>
      <c r="N491" s="45">
        <v>15</v>
      </c>
      <c r="O491" s="45">
        <v>10</v>
      </c>
      <c r="P491" s="46">
        <f t="shared" si="76"/>
        <v>25</v>
      </c>
      <c r="Q491" s="47">
        <v>5228</v>
      </c>
    </row>
    <row r="492" spans="2:17" ht="15.75">
      <c r="B492" s="38">
        <f t="shared" si="77"/>
        <v>423</v>
      </c>
      <c r="C492" s="39" t="s">
        <v>477</v>
      </c>
      <c r="D492" s="40">
        <v>438.557</v>
      </c>
      <c r="E492" s="41">
        <v>10</v>
      </c>
      <c r="F492" s="42">
        <f t="shared" si="74"/>
        <v>43.8557</v>
      </c>
      <c r="G492" s="43">
        <v>231.906</v>
      </c>
      <c r="H492" s="43">
        <v>3442.35</v>
      </c>
      <c r="I492" s="43">
        <v>1488.535</v>
      </c>
      <c r="J492" s="43">
        <v>152.074</v>
      </c>
      <c r="K492" s="43">
        <v>173.223</v>
      </c>
      <c r="L492" s="44">
        <f t="shared" si="75"/>
        <v>53.94000000000001</v>
      </c>
      <c r="M492" s="43">
        <v>119.283</v>
      </c>
      <c r="N492" s="45">
        <v>0</v>
      </c>
      <c r="O492" s="45">
        <v>0</v>
      </c>
      <c r="P492" s="46">
        <f t="shared" si="76"/>
        <v>0</v>
      </c>
      <c r="Q492" s="47">
        <v>4796</v>
      </c>
    </row>
    <row r="493" spans="2:17" ht="15.75">
      <c r="B493" s="38">
        <f t="shared" si="77"/>
        <v>424</v>
      </c>
      <c r="C493" s="39" t="s">
        <v>478</v>
      </c>
      <c r="D493" s="40">
        <v>678.3998</v>
      </c>
      <c r="E493" s="41">
        <v>10</v>
      </c>
      <c r="F493" s="42">
        <f t="shared" si="74"/>
        <v>67.83998</v>
      </c>
      <c r="G493" s="43">
        <v>-424.7356</v>
      </c>
      <c r="H493" s="43">
        <v>2272.0888</v>
      </c>
      <c r="I493" s="43">
        <v>1412.9571</v>
      </c>
      <c r="J493" s="43">
        <v>90.9087</v>
      </c>
      <c r="K493" s="43">
        <v>63.94</v>
      </c>
      <c r="L493" s="44">
        <f t="shared" si="75"/>
        <v>77.554</v>
      </c>
      <c r="M493" s="43">
        <v>-13.614</v>
      </c>
      <c r="N493" s="45">
        <v>0</v>
      </c>
      <c r="O493" s="45">
        <v>0</v>
      </c>
      <c r="P493" s="46">
        <f t="shared" si="76"/>
        <v>0</v>
      </c>
      <c r="Q493" s="47">
        <v>984</v>
      </c>
    </row>
    <row r="494" spans="2:17" ht="15.75">
      <c r="B494" s="38">
        <f t="shared" si="77"/>
        <v>425</v>
      </c>
      <c r="C494" s="39" t="s">
        <v>479</v>
      </c>
      <c r="D494" s="40">
        <v>1650</v>
      </c>
      <c r="E494" s="41">
        <v>10</v>
      </c>
      <c r="F494" s="42">
        <f t="shared" si="74"/>
        <v>165</v>
      </c>
      <c r="G494" s="43">
        <v>2243.157</v>
      </c>
      <c r="H494" s="43">
        <v>8243.12</v>
      </c>
      <c r="I494" s="43">
        <v>2678.979</v>
      </c>
      <c r="J494" s="43">
        <v>262.626</v>
      </c>
      <c r="K494" s="43">
        <v>479.337</v>
      </c>
      <c r="L494" s="44">
        <f t="shared" si="75"/>
        <v>196.05399999999997</v>
      </c>
      <c r="M494" s="43">
        <v>283.283</v>
      </c>
      <c r="N494" s="45">
        <v>5</v>
      </c>
      <c r="O494" s="45">
        <v>0</v>
      </c>
      <c r="P494" s="46">
        <f t="shared" si="76"/>
        <v>5</v>
      </c>
      <c r="Q494" s="47">
        <v>4197</v>
      </c>
    </row>
    <row r="495" spans="2:17" ht="15.75">
      <c r="B495" s="38">
        <f t="shared" si="77"/>
        <v>426</v>
      </c>
      <c r="C495" s="39" t="s">
        <v>480</v>
      </c>
      <c r="D495" s="40">
        <v>1850</v>
      </c>
      <c r="E495" s="41">
        <v>10</v>
      </c>
      <c r="F495" s="42">
        <f t="shared" si="74"/>
        <v>185</v>
      </c>
      <c r="G495" s="43">
        <v>1754.479</v>
      </c>
      <c r="H495" s="43">
        <v>7461.071</v>
      </c>
      <c r="I495" s="43">
        <v>2951.93</v>
      </c>
      <c r="J495" s="43">
        <v>386.892</v>
      </c>
      <c r="K495" s="43">
        <v>186.007</v>
      </c>
      <c r="L495" s="44">
        <f t="shared" si="75"/>
        <v>99.653</v>
      </c>
      <c r="M495" s="43">
        <v>86.354</v>
      </c>
      <c r="N495" s="45">
        <v>0</v>
      </c>
      <c r="O495" s="45">
        <v>0</v>
      </c>
      <c r="P495" s="46">
        <f t="shared" si="76"/>
        <v>0</v>
      </c>
      <c r="Q495" s="47">
        <v>3177</v>
      </c>
    </row>
    <row r="496" spans="2:17" ht="15.75">
      <c r="B496" s="38">
        <f t="shared" si="77"/>
        <v>427</v>
      </c>
      <c r="C496" s="39" t="s">
        <v>481</v>
      </c>
      <c r="D496" s="40">
        <v>3707.43</v>
      </c>
      <c r="E496" s="41">
        <v>10</v>
      </c>
      <c r="F496" s="42">
        <f t="shared" si="74"/>
        <v>370.743</v>
      </c>
      <c r="G496" s="43">
        <v>3282.6167</v>
      </c>
      <c r="H496" s="43">
        <v>6198.1078</v>
      </c>
      <c r="I496" s="43">
        <v>4286.1383</v>
      </c>
      <c r="J496" s="43">
        <v>264.2968</v>
      </c>
      <c r="K496" s="43">
        <v>1777.687</v>
      </c>
      <c r="L496" s="44">
        <f t="shared" si="75"/>
        <v>573.952</v>
      </c>
      <c r="M496" s="43">
        <v>1203.735</v>
      </c>
      <c r="N496" s="45">
        <v>15</v>
      </c>
      <c r="O496" s="45">
        <v>0</v>
      </c>
      <c r="P496" s="46">
        <f t="shared" si="76"/>
        <v>15</v>
      </c>
      <c r="Q496" s="47">
        <v>9535</v>
      </c>
    </row>
    <row r="497" spans="2:17" ht="15.75">
      <c r="B497" s="38">
        <f t="shared" si="77"/>
        <v>428</v>
      </c>
      <c r="C497" s="39" t="s">
        <v>482</v>
      </c>
      <c r="D497" s="40">
        <v>456</v>
      </c>
      <c r="E497" s="41">
        <v>10</v>
      </c>
      <c r="F497" s="42">
        <f t="shared" si="74"/>
        <v>45.6</v>
      </c>
      <c r="G497" s="43">
        <v>989.209</v>
      </c>
      <c r="H497" s="43">
        <v>1968.9</v>
      </c>
      <c r="I497" s="43">
        <v>2470.186</v>
      </c>
      <c r="J497" s="43">
        <v>13.077</v>
      </c>
      <c r="K497" s="43">
        <v>637.516</v>
      </c>
      <c r="L497" s="44">
        <f t="shared" si="75"/>
        <v>220.20299999999997</v>
      </c>
      <c r="M497" s="43">
        <v>417.313</v>
      </c>
      <c r="N497" s="45">
        <v>30</v>
      </c>
      <c r="O497" s="45">
        <v>0</v>
      </c>
      <c r="P497" s="46">
        <f t="shared" si="76"/>
        <v>30</v>
      </c>
      <c r="Q497" s="47">
        <v>1726</v>
      </c>
    </row>
    <row r="498" spans="2:17" ht="15.75">
      <c r="B498" s="38">
        <f t="shared" si="77"/>
        <v>429</v>
      </c>
      <c r="C498" s="39" t="s">
        <v>483</v>
      </c>
      <c r="D498" s="40">
        <v>1718.764</v>
      </c>
      <c r="E498" s="41">
        <v>10</v>
      </c>
      <c r="F498" s="42">
        <f t="shared" si="74"/>
        <v>171.8764</v>
      </c>
      <c r="G498" s="43">
        <v>2035.466</v>
      </c>
      <c r="H498" s="43">
        <v>4302.094</v>
      </c>
      <c r="I498" s="43">
        <v>1588.439</v>
      </c>
      <c r="J498" s="43">
        <v>43.293</v>
      </c>
      <c r="K498" s="43">
        <v>170.245</v>
      </c>
      <c r="L498" s="44">
        <f t="shared" si="75"/>
        <v>3.0900000000000034</v>
      </c>
      <c r="M498" s="43">
        <v>167.155</v>
      </c>
      <c r="N498" s="45">
        <v>5</v>
      </c>
      <c r="O498" s="45">
        <v>0</v>
      </c>
      <c r="P498" s="46">
        <f t="shared" si="76"/>
        <v>5</v>
      </c>
      <c r="Q498" s="47">
        <v>3865</v>
      </c>
    </row>
    <row r="499" spans="2:17" ht="15.75">
      <c r="B499" s="38">
        <f t="shared" si="77"/>
        <v>430</v>
      </c>
      <c r="C499" s="39" t="s">
        <v>484</v>
      </c>
      <c r="D499" s="40">
        <v>560</v>
      </c>
      <c r="E499" s="41">
        <v>10</v>
      </c>
      <c r="F499" s="42">
        <f t="shared" si="74"/>
        <v>56</v>
      </c>
      <c r="G499" s="43">
        <v>499.746</v>
      </c>
      <c r="H499" s="43">
        <v>964.623</v>
      </c>
      <c r="I499" s="43">
        <v>1726.61</v>
      </c>
      <c r="J499" s="43">
        <v>1.088</v>
      </c>
      <c r="K499" s="43">
        <v>422.784</v>
      </c>
      <c r="L499" s="44">
        <f t="shared" si="75"/>
        <v>78.457</v>
      </c>
      <c r="M499" s="43">
        <v>344.327</v>
      </c>
      <c r="N499" s="45">
        <v>56.7</v>
      </c>
      <c r="O499" s="45">
        <v>0</v>
      </c>
      <c r="P499" s="46">
        <f t="shared" si="76"/>
        <v>56.7</v>
      </c>
      <c r="Q499" s="47">
        <v>2151</v>
      </c>
    </row>
    <row r="500" spans="2:17" ht="15.75">
      <c r="B500" s="38">
        <f t="shared" si="77"/>
        <v>431</v>
      </c>
      <c r="C500" s="39" t="s">
        <v>485</v>
      </c>
      <c r="D500" s="40">
        <v>925.313</v>
      </c>
      <c r="E500" s="41">
        <v>10</v>
      </c>
      <c r="F500" s="42">
        <f t="shared" si="74"/>
        <v>92.5313</v>
      </c>
      <c r="G500" s="43">
        <v>2283.9396</v>
      </c>
      <c r="H500" s="43">
        <v>3076.1104</v>
      </c>
      <c r="I500" s="43">
        <v>2327.2375</v>
      </c>
      <c r="J500" s="43">
        <v>54.0975</v>
      </c>
      <c r="K500" s="43">
        <v>1039.424</v>
      </c>
      <c r="L500" s="44">
        <f t="shared" si="75"/>
        <v>249.55700000000002</v>
      </c>
      <c r="M500" s="43">
        <v>789.867</v>
      </c>
      <c r="N500" s="45">
        <v>0</v>
      </c>
      <c r="O500" s="45">
        <v>10</v>
      </c>
      <c r="P500" s="46">
        <f t="shared" si="76"/>
        <v>10</v>
      </c>
      <c r="Q500" s="47">
        <v>2930</v>
      </c>
    </row>
    <row r="501" spans="2:17" ht="15.75">
      <c r="B501" s="38">
        <f t="shared" si="77"/>
        <v>432</v>
      </c>
      <c r="C501" s="39" t="s">
        <v>486</v>
      </c>
      <c r="D501" s="40">
        <v>2633.75</v>
      </c>
      <c r="E501" s="41">
        <v>10</v>
      </c>
      <c r="F501" s="42">
        <f t="shared" si="74"/>
        <v>263.375</v>
      </c>
      <c r="G501" s="43">
        <v>7069.633</v>
      </c>
      <c r="H501" s="43">
        <v>23622.777</v>
      </c>
      <c r="I501" s="43">
        <v>7984.529</v>
      </c>
      <c r="J501" s="43">
        <v>82.809</v>
      </c>
      <c r="K501" s="43">
        <v>2552.976</v>
      </c>
      <c r="L501" s="44">
        <f t="shared" si="75"/>
        <v>617.0260000000001</v>
      </c>
      <c r="M501" s="43">
        <v>1935.95</v>
      </c>
      <c r="N501" s="45">
        <v>10</v>
      </c>
      <c r="O501" s="45">
        <v>0</v>
      </c>
      <c r="P501" s="46">
        <f t="shared" si="76"/>
        <v>10</v>
      </c>
      <c r="Q501" s="47">
        <v>8544</v>
      </c>
    </row>
    <row r="502" spans="2:17" ht="15.75">
      <c r="B502" s="38">
        <f t="shared" si="77"/>
        <v>433</v>
      </c>
      <c r="C502" s="39" t="s">
        <v>487</v>
      </c>
      <c r="D502" s="40">
        <v>2978.107</v>
      </c>
      <c r="E502" s="41">
        <v>10</v>
      </c>
      <c r="F502" s="42">
        <f t="shared" si="74"/>
        <v>297.8107</v>
      </c>
      <c r="G502" s="43">
        <v>7299.737</v>
      </c>
      <c r="H502" s="43">
        <v>18793.412</v>
      </c>
      <c r="I502" s="43">
        <v>5709.792</v>
      </c>
      <c r="J502" s="43">
        <v>340.978</v>
      </c>
      <c r="K502" s="43">
        <v>1634.814</v>
      </c>
      <c r="L502" s="44">
        <f t="shared" si="75"/>
        <v>575.5740000000001</v>
      </c>
      <c r="M502" s="43">
        <v>1059.24</v>
      </c>
      <c r="N502" s="45">
        <v>0</v>
      </c>
      <c r="O502" s="45">
        <v>0</v>
      </c>
      <c r="P502" s="46">
        <f t="shared" si="76"/>
        <v>0</v>
      </c>
      <c r="Q502" s="47">
        <v>10786</v>
      </c>
    </row>
    <row r="503" spans="2:17" ht="15.75">
      <c r="B503" s="38">
        <f t="shared" si="77"/>
        <v>434</v>
      </c>
      <c r="C503" s="39" t="s">
        <v>488</v>
      </c>
      <c r="D503" s="40">
        <v>123.2</v>
      </c>
      <c r="E503" s="41">
        <v>10</v>
      </c>
      <c r="F503" s="42">
        <f t="shared" si="74"/>
        <v>12.32</v>
      </c>
      <c r="G503" s="43"/>
      <c r="H503" s="43"/>
      <c r="I503" s="43"/>
      <c r="J503" s="43"/>
      <c r="K503" s="43">
        <v>-22.755</v>
      </c>
      <c r="L503" s="44">
        <f t="shared" si="75"/>
        <v>66.16300000000001</v>
      </c>
      <c r="M503" s="43">
        <v>-88.918</v>
      </c>
      <c r="N503" s="45">
        <v>0</v>
      </c>
      <c r="O503" s="45">
        <v>0</v>
      </c>
      <c r="P503" s="46">
        <f t="shared" si="76"/>
        <v>0</v>
      </c>
      <c r="Q503" s="47"/>
    </row>
    <row r="504" spans="2:17" ht="15.75">
      <c r="B504" s="38">
        <f t="shared" si="77"/>
        <v>435</v>
      </c>
      <c r="C504" s="39" t="s">
        <v>489</v>
      </c>
      <c r="D504" s="40">
        <v>6768.379</v>
      </c>
      <c r="E504" s="41">
        <v>10</v>
      </c>
      <c r="F504" s="42">
        <f t="shared" si="74"/>
        <v>676.8379</v>
      </c>
      <c r="G504" s="43">
        <v>6502.3754</v>
      </c>
      <c r="H504" s="43">
        <v>15776.6753</v>
      </c>
      <c r="I504" s="43">
        <v>0</v>
      </c>
      <c r="J504" s="43">
        <v>0.0096</v>
      </c>
      <c r="K504" s="43">
        <v>-53.626</v>
      </c>
      <c r="L504" s="44">
        <f t="shared" si="75"/>
        <v>2.4000000000000057</v>
      </c>
      <c r="M504" s="43">
        <v>-56.026</v>
      </c>
      <c r="N504" s="45">
        <v>0</v>
      </c>
      <c r="O504" s="45">
        <v>0</v>
      </c>
      <c r="P504" s="46">
        <f t="shared" si="76"/>
        <v>0</v>
      </c>
      <c r="Q504" s="47">
        <v>7816</v>
      </c>
    </row>
    <row r="505" spans="2:17" ht="15.75">
      <c r="B505" s="38">
        <f t="shared" si="77"/>
        <v>436</v>
      </c>
      <c r="C505" s="39" t="s">
        <v>490</v>
      </c>
      <c r="D505" s="40">
        <v>64</v>
      </c>
      <c r="E505" s="41">
        <v>10</v>
      </c>
      <c r="F505" s="42">
        <f t="shared" si="74"/>
        <v>6.4</v>
      </c>
      <c r="G505" s="43">
        <v>-41.7463</v>
      </c>
      <c r="H505" s="43">
        <v>339.5217</v>
      </c>
      <c r="I505" s="43">
        <v>23.4244</v>
      </c>
      <c r="J505" s="43">
        <v>3.3216</v>
      </c>
      <c r="K505" s="43">
        <v>-41.474</v>
      </c>
      <c r="L505" s="44">
        <f t="shared" si="75"/>
        <v>-10.107999999999997</v>
      </c>
      <c r="M505" s="43">
        <v>-31.366</v>
      </c>
      <c r="N505" s="45">
        <v>0</v>
      </c>
      <c r="O505" s="45">
        <v>0</v>
      </c>
      <c r="P505" s="46">
        <f t="shared" si="76"/>
        <v>0</v>
      </c>
      <c r="Q505" s="47">
        <v>2590</v>
      </c>
    </row>
    <row r="506" spans="2:17" ht="15.75">
      <c r="B506" s="38">
        <f t="shared" si="77"/>
        <v>437</v>
      </c>
      <c r="C506" s="39" t="s">
        <v>491</v>
      </c>
      <c r="D506" s="40">
        <v>1624.839</v>
      </c>
      <c r="E506" s="41">
        <v>10</v>
      </c>
      <c r="F506" s="42">
        <f t="shared" si="74"/>
        <v>162.4839</v>
      </c>
      <c r="G506" s="43">
        <v>2322.063</v>
      </c>
      <c r="H506" s="43">
        <v>8404.996</v>
      </c>
      <c r="I506" s="43">
        <v>3075.922</v>
      </c>
      <c r="J506" s="43">
        <v>196.949</v>
      </c>
      <c r="K506" s="43">
        <v>933.071</v>
      </c>
      <c r="L506" s="44">
        <f t="shared" si="75"/>
        <v>257.08900000000006</v>
      </c>
      <c r="M506" s="43">
        <v>675.982</v>
      </c>
      <c r="N506" s="45">
        <v>10</v>
      </c>
      <c r="O506" s="45">
        <v>4.51</v>
      </c>
      <c r="P506" s="46">
        <f t="shared" si="76"/>
        <v>14.51</v>
      </c>
      <c r="Q506" s="47">
        <v>7637</v>
      </c>
    </row>
    <row r="507" spans="2:17" ht="15.75">
      <c r="B507" s="38">
        <f t="shared" si="77"/>
        <v>438</v>
      </c>
      <c r="C507" s="39" t="s">
        <v>492</v>
      </c>
      <c r="D507" s="40">
        <v>1700</v>
      </c>
      <c r="E507" s="41">
        <v>10</v>
      </c>
      <c r="F507" s="42">
        <f t="shared" si="74"/>
        <v>170</v>
      </c>
      <c r="G507" s="43">
        <v>954.922</v>
      </c>
      <c r="H507" s="43">
        <v>2751.835</v>
      </c>
      <c r="I507" s="43">
        <v>1010.687</v>
      </c>
      <c r="J507" s="43">
        <v>58.824</v>
      </c>
      <c r="K507" s="43">
        <v>-104.533</v>
      </c>
      <c r="L507" s="44">
        <f t="shared" si="75"/>
        <v>-15.057000000000002</v>
      </c>
      <c r="M507" s="43">
        <v>-89.476</v>
      </c>
      <c r="N507" s="45">
        <v>0</v>
      </c>
      <c r="O507" s="45">
        <v>0</v>
      </c>
      <c r="P507" s="46">
        <f t="shared" si="76"/>
        <v>0</v>
      </c>
      <c r="Q507" s="47">
        <v>5008</v>
      </c>
    </row>
    <row r="508" spans="2:17" ht="15.75">
      <c r="B508" s="55">
        <f>COUNT(B487:B507)</f>
        <v>21</v>
      </c>
      <c r="C508" s="56"/>
      <c r="D508" s="56">
        <f>SUBTOTAL(9,D487:D507)</f>
        <v>34757.1988</v>
      </c>
      <c r="E508" s="39"/>
      <c r="F508" s="57">
        <f aca="true" t="shared" si="78" ref="F508:M508">SUBTOTAL(9,F487:F507)</f>
        <v>3475.71988</v>
      </c>
      <c r="G508" s="56">
        <f t="shared" si="78"/>
        <v>67106.9458</v>
      </c>
      <c r="H508" s="56">
        <f t="shared" si="78"/>
        <v>172242.667</v>
      </c>
      <c r="I508" s="56">
        <f t="shared" si="78"/>
        <v>58247.9133</v>
      </c>
      <c r="J508" s="56">
        <f t="shared" si="78"/>
        <v>3049.774200000001</v>
      </c>
      <c r="K508" s="56">
        <f t="shared" si="78"/>
        <v>17064.704</v>
      </c>
      <c r="L508" s="57">
        <f t="shared" si="78"/>
        <v>5153.313999999999</v>
      </c>
      <c r="M508" s="56">
        <f t="shared" si="78"/>
        <v>11911.390000000001</v>
      </c>
      <c r="N508" s="45"/>
      <c r="O508" s="45"/>
      <c r="P508" s="46"/>
      <c r="Q508" s="47">
        <f>SUM(Q487:Q507)</f>
        <v>88529</v>
      </c>
    </row>
    <row r="509" spans="2:17" ht="15.75">
      <c r="B509" s="59"/>
      <c r="C509" s="60"/>
      <c r="D509" s="61"/>
      <c r="E509" s="62"/>
      <c r="F509" s="63"/>
      <c r="G509" s="71"/>
      <c r="H509" s="71"/>
      <c r="I509" s="72"/>
      <c r="J509" s="71"/>
      <c r="K509" s="72"/>
      <c r="L509" s="77"/>
      <c r="M509" s="72"/>
      <c r="N509" s="75"/>
      <c r="O509" s="75"/>
      <c r="P509" s="76"/>
      <c r="Q509" s="78"/>
    </row>
    <row r="510" spans="2:17" ht="18">
      <c r="B510" s="59"/>
      <c r="C510" s="70" t="s">
        <v>493</v>
      </c>
      <c r="D510" s="61"/>
      <c r="E510" s="62"/>
      <c r="F510" s="63"/>
      <c r="G510" s="71"/>
      <c r="H510" s="71"/>
      <c r="I510" s="72"/>
      <c r="J510" s="71"/>
      <c r="K510" s="72"/>
      <c r="L510" s="77"/>
      <c r="M510" s="72"/>
      <c r="N510" s="75"/>
      <c r="O510" s="75"/>
      <c r="P510" s="76"/>
      <c r="Q510" s="78"/>
    </row>
    <row r="511" spans="2:17" ht="15.75">
      <c r="B511" s="59"/>
      <c r="C511" s="60"/>
      <c r="D511" s="61"/>
      <c r="E511" s="62"/>
      <c r="F511" s="63"/>
      <c r="G511" s="71"/>
      <c r="H511" s="71"/>
      <c r="I511" s="72"/>
      <c r="J511" s="71"/>
      <c r="K511" s="72"/>
      <c r="L511" s="77"/>
      <c r="M511" s="72"/>
      <c r="N511" s="75"/>
      <c r="O511" s="75"/>
      <c r="P511" s="76"/>
      <c r="Q511" s="78"/>
    </row>
    <row r="512" spans="2:17" ht="15.75">
      <c r="B512" s="55">
        <f>+B507+1</f>
        <v>439</v>
      </c>
      <c r="C512" s="39" t="s">
        <v>494</v>
      </c>
      <c r="D512" s="40">
        <v>12.018</v>
      </c>
      <c r="E512" s="41">
        <v>10</v>
      </c>
      <c r="F512" s="42">
        <f>+D512/E512</f>
        <v>1.2018</v>
      </c>
      <c r="G512" s="43">
        <v>-41.4233</v>
      </c>
      <c r="H512" s="43">
        <v>5.0926</v>
      </c>
      <c r="I512" s="43">
        <v>11.5053</v>
      </c>
      <c r="J512" s="43">
        <v>0</v>
      </c>
      <c r="K512" s="43">
        <v>2.8549</v>
      </c>
      <c r="L512" s="44">
        <f>+K512-M512</f>
        <v>0.9992000000000003</v>
      </c>
      <c r="M512" s="43">
        <v>1.8557</v>
      </c>
      <c r="N512" s="45">
        <v>15</v>
      </c>
      <c r="O512" s="45">
        <v>0</v>
      </c>
      <c r="P512" s="46">
        <f>SUM(N512:O512)</f>
        <v>15</v>
      </c>
      <c r="Q512" s="47">
        <v>726</v>
      </c>
    </row>
    <row r="513" spans="2:17" ht="15.75">
      <c r="B513" s="38">
        <f>+B512+1</f>
        <v>440</v>
      </c>
      <c r="C513" s="39" t="s">
        <v>495</v>
      </c>
      <c r="D513" s="40">
        <v>615.803</v>
      </c>
      <c r="E513" s="41">
        <v>10</v>
      </c>
      <c r="F513" s="42">
        <f>+D513/E513</f>
        <v>61.5803</v>
      </c>
      <c r="G513" s="43">
        <v>4956.281</v>
      </c>
      <c r="H513" s="43">
        <v>5981.003</v>
      </c>
      <c r="I513" s="43">
        <v>18072.396</v>
      </c>
      <c r="J513" s="43">
        <v>10.654</v>
      </c>
      <c r="K513" s="43">
        <v>2380.124</v>
      </c>
      <c r="L513" s="44">
        <f>+K513-M513</f>
        <v>825.2389999999998</v>
      </c>
      <c r="M513" s="43">
        <v>1554.885</v>
      </c>
      <c r="N513" s="45">
        <v>125</v>
      </c>
      <c r="O513" s="45">
        <v>20</v>
      </c>
      <c r="P513" s="46">
        <f>SUM(N513:O513)</f>
        <v>145</v>
      </c>
      <c r="Q513" s="47">
        <v>2063</v>
      </c>
    </row>
    <row r="514" spans="2:17" ht="15.75">
      <c r="B514" s="38">
        <f>+B513+1</f>
        <v>441</v>
      </c>
      <c r="C514" s="39" t="s">
        <v>496</v>
      </c>
      <c r="D514" s="40">
        <v>2554.938</v>
      </c>
      <c r="E514" s="41">
        <v>10</v>
      </c>
      <c r="F514" s="42">
        <f>+D514/E514</f>
        <v>255.49380000000002</v>
      </c>
      <c r="G514" s="43">
        <v>4139.187</v>
      </c>
      <c r="H514" s="43">
        <v>8734.4</v>
      </c>
      <c r="I514" s="43">
        <v>30882.166</v>
      </c>
      <c r="J514" s="43">
        <v>51.06</v>
      </c>
      <c r="K514" s="43">
        <v>2860.673</v>
      </c>
      <c r="L514" s="44">
        <f>+K514-M514</f>
        <v>955.6849999999997</v>
      </c>
      <c r="M514" s="43">
        <v>1904.988</v>
      </c>
      <c r="N514" s="45">
        <v>74</v>
      </c>
      <c r="O514" s="45">
        <v>0</v>
      </c>
      <c r="P514" s="46">
        <f>SUM(N514:O514)</f>
        <v>74</v>
      </c>
      <c r="Q514" s="47">
        <v>3832</v>
      </c>
    </row>
    <row r="515" spans="2:17" ht="15.75">
      <c r="B515" s="38">
        <f>+B514+1</f>
        <v>442</v>
      </c>
      <c r="C515" s="39" t="s">
        <v>497</v>
      </c>
      <c r="D515" s="40">
        <v>6</v>
      </c>
      <c r="E515" s="41">
        <v>5</v>
      </c>
      <c r="F515" s="42">
        <f>+D515/E515</f>
        <v>1.2</v>
      </c>
      <c r="G515" s="43">
        <v>13.4952</v>
      </c>
      <c r="H515" s="43">
        <v>36.0847</v>
      </c>
      <c r="I515" s="43">
        <v>57.3115</v>
      </c>
      <c r="J515" s="43">
        <v>0.0693</v>
      </c>
      <c r="K515" s="43">
        <v>5.79</v>
      </c>
      <c r="L515" s="44">
        <f>+K515-M515</f>
        <v>2.079</v>
      </c>
      <c r="M515" s="43">
        <v>3.711</v>
      </c>
      <c r="N515" s="45">
        <v>0</v>
      </c>
      <c r="O515" s="45">
        <v>0</v>
      </c>
      <c r="P515" s="46">
        <f>SUM(N515:O515)</f>
        <v>0</v>
      </c>
      <c r="Q515" s="47">
        <v>173</v>
      </c>
    </row>
    <row r="516" spans="2:17" ht="15.75">
      <c r="B516" s="38"/>
      <c r="C516" s="39" t="s">
        <v>498</v>
      </c>
      <c r="D516" s="40">
        <v>8</v>
      </c>
      <c r="E516" s="41">
        <v>10</v>
      </c>
      <c r="F516" s="42">
        <f>+D516/E516</f>
        <v>0.8</v>
      </c>
      <c r="G516" s="43">
        <v>-16.545</v>
      </c>
      <c r="H516" s="43">
        <v>0.9234</v>
      </c>
      <c r="I516" s="43">
        <v>0</v>
      </c>
      <c r="J516" s="43">
        <v>0</v>
      </c>
      <c r="K516" s="43">
        <v>-0.1027</v>
      </c>
      <c r="L516" s="44">
        <f>+K516-M516</f>
        <v>0</v>
      </c>
      <c r="M516" s="43">
        <v>-0.1027</v>
      </c>
      <c r="N516" s="45">
        <v>0</v>
      </c>
      <c r="O516" s="45">
        <v>0</v>
      </c>
      <c r="P516" s="46">
        <f>SUM(N516:O516)</f>
        <v>0</v>
      </c>
      <c r="Q516" s="47">
        <v>298</v>
      </c>
    </row>
    <row r="517" spans="2:17" ht="15.75">
      <c r="B517" s="55">
        <f>COUNT(B512:B516)</f>
        <v>4</v>
      </c>
      <c r="C517" s="56"/>
      <c r="D517" s="56">
        <f>SUBTOTAL(9,D512:D516)</f>
        <v>3196.759</v>
      </c>
      <c r="E517" s="39"/>
      <c r="F517" s="57">
        <f aca="true" t="shared" si="79" ref="F517:M517">SUBTOTAL(9,F512:F516)</f>
        <v>320.27590000000004</v>
      </c>
      <c r="G517" s="56">
        <f t="shared" si="79"/>
        <v>9050.994899999998</v>
      </c>
      <c r="H517" s="56">
        <f t="shared" si="79"/>
        <v>14757.503699999997</v>
      </c>
      <c r="I517" s="56">
        <f t="shared" si="79"/>
        <v>49023.378800000006</v>
      </c>
      <c r="J517" s="56">
        <f t="shared" si="79"/>
        <v>61.7833</v>
      </c>
      <c r="K517" s="56">
        <f t="shared" si="79"/>
        <v>5249.3391999999985</v>
      </c>
      <c r="L517" s="57">
        <f t="shared" si="79"/>
        <v>1784.0021999999994</v>
      </c>
      <c r="M517" s="56">
        <f t="shared" si="79"/>
        <v>3465.337</v>
      </c>
      <c r="N517" s="45"/>
      <c r="O517" s="45"/>
      <c r="P517" s="46"/>
      <c r="Q517" s="47">
        <f>SUM(Q512:Q516)</f>
        <v>7092</v>
      </c>
    </row>
    <row r="518" spans="2:17" ht="15.75">
      <c r="B518" s="59"/>
      <c r="C518" s="60"/>
      <c r="D518" s="61"/>
      <c r="E518" s="62"/>
      <c r="F518" s="63"/>
      <c r="G518" s="71"/>
      <c r="H518" s="71"/>
      <c r="I518" s="72"/>
      <c r="J518" s="71"/>
      <c r="K518" s="72"/>
      <c r="L518" s="77"/>
      <c r="M518" s="72"/>
      <c r="N518" s="75"/>
      <c r="O518" s="75"/>
      <c r="P518" s="76"/>
      <c r="Q518" s="78"/>
    </row>
    <row r="519" spans="2:17" ht="18">
      <c r="B519" s="59"/>
      <c r="C519" s="70" t="s">
        <v>499</v>
      </c>
      <c r="D519" s="61"/>
      <c r="E519" s="62"/>
      <c r="F519" s="63"/>
      <c r="G519" s="71"/>
      <c r="H519" s="71"/>
      <c r="I519" s="72"/>
      <c r="J519" s="71"/>
      <c r="K519" s="72"/>
      <c r="L519" s="77"/>
      <c r="M519" s="72"/>
      <c r="N519" s="75"/>
      <c r="O519" s="75"/>
      <c r="P519" s="76"/>
      <c r="Q519" s="78"/>
    </row>
    <row r="520" spans="2:17" ht="15.75">
      <c r="B520" s="59"/>
      <c r="C520" s="60"/>
      <c r="D520" s="61"/>
      <c r="E520" s="62"/>
      <c r="F520" s="63"/>
      <c r="G520" s="71"/>
      <c r="H520" s="71"/>
      <c r="I520" s="72"/>
      <c r="J520" s="71"/>
      <c r="K520" s="72"/>
      <c r="L520" s="77"/>
      <c r="M520" s="72"/>
      <c r="N520" s="75"/>
      <c r="O520" s="75"/>
      <c r="P520" s="76"/>
      <c r="Q520" s="78"/>
    </row>
    <row r="521" spans="2:17" ht="15.75">
      <c r="B521" s="38">
        <f>+B515+1</f>
        <v>443</v>
      </c>
      <c r="C521" s="39" t="s">
        <v>500</v>
      </c>
      <c r="D521" s="40">
        <v>454.896</v>
      </c>
      <c r="E521" s="41">
        <v>10</v>
      </c>
      <c r="F521" s="42">
        <f>+D521/E521</f>
        <v>45.4896</v>
      </c>
      <c r="G521" s="43">
        <v>3029.6798</v>
      </c>
      <c r="H521" s="43">
        <v>29096.2851</v>
      </c>
      <c r="I521" s="43">
        <v>56062.3742</v>
      </c>
      <c r="J521" s="43">
        <v>498.4247</v>
      </c>
      <c r="K521" s="43">
        <v>658.55</v>
      </c>
      <c r="L521" s="44">
        <f>+K521-M521</f>
        <v>354.84399999999994</v>
      </c>
      <c r="M521" s="43">
        <v>303.706</v>
      </c>
      <c r="N521" s="45">
        <v>0</v>
      </c>
      <c r="O521" s="45">
        <v>25</v>
      </c>
      <c r="P521" s="46">
        <f>SUM(N521:O521)</f>
        <v>25</v>
      </c>
      <c r="Q521" s="47">
        <v>3044</v>
      </c>
    </row>
    <row r="522" spans="2:17" ht="15.75">
      <c r="B522" s="38">
        <f>+B521+1</f>
        <v>444</v>
      </c>
      <c r="C522" s="39" t="s">
        <v>501</v>
      </c>
      <c r="D522" s="40">
        <v>2450.652</v>
      </c>
      <c r="E522" s="41">
        <v>10</v>
      </c>
      <c r="F522" s="42">
        <f>+D522/E522</f>
        <v>245.0652</v>
      </c>
      <c r="G522" s="43">
        <v>2758.591</v>
      </c>
      <c r="H522" s="43">
        <v>11117.601</v>
      </c>
      <c r="I522" s="43">
        <v>17929.007</v>
      </c>
      <c r="J522" s="43">
        <v>285.566</v>
      </c>
      <c r="K522" s="43">
        <v>301.361</v>
      </c>
      <c r="L522" s="44">
        <f>+K522-M522</f>
        <v>104.33099999999999</v>
      </c>
      <c r="M522" s="43">
        <v>197.03</v>
      </c>
      <c r="N522" s="45">
        <v>7.5</v>
      </c>
      <c r="O522" s="45">
        <v>0</v>
      </c>
      <c r="P522" s="46">
        <f>SUM(N522:O522)</f>
        <v>7.5</v>
      </c>
      <c r="Q522" s="47">
        <v>13451</v>
      </c>
    </row>
    <row r="523" spans="2:17" ht="15.75">
      <c r="B523" s="38">
        <f>+B522+1</f>
        <v>445</v>
      </c>
      <c r="C523" s="39" t="s">
        <v>502</v>
      </c>
      <c r="D523" s="40">
        <v>666.388</v>
      </c>
      <c r="E523" s="41">
        <v>10</v>
      </c>
      <c r="F523" s="42">
        <f>+D523/E523</f>
        <v>66.6388</v>
      </c>
      <c r="G523" s="43">
        <v>9376.72</v>
      </c>
      <c r="H523" s="43">
        <v>24922.541</v>
      </c>
      <c r="I523" s="43">
        <v>80894.039</v>
      </c>
      <c r="J523" s="43">
        <v>9.883</v>
      </c>
      <c r="K523" s="43">
        <v>5262.093</v>
      </c>
      <c r="L523" s="44">
        <f>+K523-M523</f>
        <v>1852.272</v>
      </c>
      <c r="M523" s="43">
        <v>3409.821</v>
      </c>
      <c r="N523" s="45">
        <v>160</v>
      </c>
      <c r="O523" s="45">
        <v>0</v>
      </c>
      <c r="P523" s="46">
        <f>SUM(N523:O523)</f>
        <v>160</v>
      </c>
      <c r="Q523" s="47">
        <v>3668</v>
      </c>
    </row>
    <row r="524" spans="2:17" ht="15.75">
      <c r="B524" s="38">
        <f>+B523+1</f>
        <v>446</v>
      </c>
      <c r="C524" s="39" t="s">
        <v>503</v>
      </c>
      <c r="D524" s="40">
        <v>250</v>
      </c>
      <c r="E524" s="41">
        <v>10</v>
      </c>
      <c r="F524" s="42">
        <f>+D524/E524</f>
        <v>25</v>
      </c>
      <c r="G524" s="43">
        <v>4551.548</v>
      </c>
      <c r="H524" s="43">
        <v>12004.399</v>
      </c>
      <c r="I524" s="43">
        <v>60963.2</v>
      </c>
      <c r="J524" s="43">
        <v>40.999</v>
      </c>
      <c r="K524" s="43">
        <v>2063.383</v>
      </c>
      <c r="L524" s="44">
        <f>+K524-M524</f>
        <v>718.4409999999998</v>
      </c>
      <c r="M524" s="43">
        <v>1344.942</v>
      </c>
      <c r="N524" s="45">
        <v>0</v>
      </c>
      <c r="O524" s="45">
        <v>45</v>
      </c>
      <c r="P524" s="46">
        <f>SUM(N524:O524)</f>
        <v>45</v>
      </c>
      <c r="Q524" s="47">
        <v>2513</v>
      </c>
    </row>
    <row r="525" spans="2:17" ht="15.75">
      <c r="B525" s="55">
        <f>COUNT(B521:B524)</f>
        <v>4</v>
      </c>
      <c r="C525" s="56"/>
      <c r="D525" s="56">
        <f>SUBTOTAL(9,D521:D524)</f>
        <v>3821.936</v>
      </c>
      <c r="E525" s="39"/>
      <c r="F525" s="57">
        <f aca="true" t="shared" si="80" ref="F525:M525">SUBTOTAL(9,F521:F524)</f>
        <v>382.1936</v>
      </c>
      <c r="G525" s="56">
        <f t="shared" si="80"/>
        <v>19716.5388</v>
      </c>
      <c r="H525" s="56">
        <f t="shared" si="80"/>
        <v>77140.8261</v>
      </c>
      <c r="I525" s="56">
        <f t="shared" si="80"/>
        <v>215848.6202</v>
      </c>
      <c r="J525" s="56">
        <f t="shared" si="80"/>
        <v>834.8727</v>
      </c>
      <c r="K525" s="56">
        <f t="shared" si="80"/>
        <v>8285.386999999999</v>
      </c>
      <c r="L525" s="57">
        <f t="shared" si="80"/>
        <v>3029.888</v>
      </c>
      <c r="M525" s="56">
        <f t="shared" si="80"/>
        <v>5255.499</v>
      </c>
      <c r="N525" s="45"/>
      <c r="O525" s="45"/>
      <c r="P525" s="46"/>
      <c r="Q525" s="47">
        <f>SUM(Q521:Q524)</f>
        <v>22676</v>
      </c>
    </row>
    <row r="526" spans="2:17" ht="15.75">
      <c r="B526" s="59"/>
      <c r="C526" s="60"/>
      <c r="D526" s="61"/>
      <c r="E526" s="62"/>
      <c r="F526" s="63"/>
      <c r="G526" s="71"/>
      <c r="H526" s="71"/>
      <c r="I526" s="72"/>
      <c r="J526" s="71"/>
      <c r="K526" s="72"/>
      <c r="L526" s="77"/>
      <c r="M526" s="72"/>
      <c r="N526" s="75"/>
      <c r="O526" s="75"/>
      <c r="P526" s="76"/>
      <c r="Q526" s="78"/>
    </row>
    <row r="527" spans="2:17" ht="18">
      <c r="B527" s="59"/>
      <c r="C527" s="70" t="s">
        <v>504</v>
      </c>
      <c r="D527" s="61"/>
      <c r="E527" s="62"/>
      <c r="F527" s="63"/>
      <c r="G527" s="71"/>
      <c r="H527" s="71"/>
      <c r="I527" s="72"/>
      <c r="J527" s="71"/>
      <c r="K527" s="72"/>
      <c r="L527" s="77"/>
      <c r="M527" s="72"/>
      <c r="N527" s="75"/>
      <c r="O527" s="75"/>
      <c r="P527" s="76"/>
      <c r="Q527" s="78"/>
    </row>
    <row r="528" spans="2:17" ht="15.75">
      <c r="B528" s="59"/>
      <c r="C528" s="60"/>
      <c r="D528" s="61"/>
      <c r="E528" s="62"/>
      <c r="F528" s="63"/>
      <c r="G528" s="71"/>
      <c r="H528" s="71"/>
      <c r="I528" s="72"/>
      <c r="J528" s="71"/>
      <c r="K528" s="72"/>
      <c r="L528" s="77"/>
      <c r="M528" s="72"/>
      <c r="N528" s="75"/>
      <c r="O528" s="75"/>
      <c r="P528" s="76"/>
      <c r="Q528" s="78"/>
    </row>
    <row r="529" spans="2:17" ht="15.75">
      <c r="B529" s="55">
        <f>+B524+1</f>
        <v>447</v>
      </c>
      <c r="C529" s="39" t="s">
        <v>505</v>
      </c>
      <c r="D529" s="40">
        <v>221</v>
      </c>
      <c r="E529" s="41">
        <v>10</v>
      </c>
      <c r="F529" s="42">
        <f aca="true" t="shared" si="81" ref="F529:F541">+D529/E529</f>
        <v>22.1</v>
      </c>
      <c r="G529" s="43">
        <v>2.0123</v>
      </c>
      <c r="H529" s="43">
        <v>621.6288</v>
      </c>
      <c r="I529" s="43">
        <v>0</v>
      </c>
      <c r="J529" s="43">
        <v>43.8222</v>
      </c>
      <c r="K529" s="43">
        <v>-113.234</v>
      </c>
      <c r="L529" s="44">
        <f aca="true" t="shared" si="82" ref="L529:L541">+K529-M529</f>
        <v>1.7289999999999992</v>
      </c>
      <c r="M529" s="43">
        <v>-114.963</v>
      </c>
      <c r="N529" s="45">
        <v>0</v>
      </c>
      <c r="O529" s="45">
        <v>0</v>
      </c>
      <c r="P529" s="46">
        <f aca="true" t="shared" si="83" ref="P529:P541">SUM(N529:O529)</f>
        <v>0</v>
      </c>
      <c r="Q529" s="47">
        <v>173</v>
      </c>
    </row>
    <row r="530" spans="2:17" ht="15.75">
      <c r="B530" s="55">
        <f aca="true" t="shared" si="84" ref="B530:B541">+B529+1</f>
        <v>448</v>
      </c>
      <c r="C530" s="39" t="s">
        <v>506</v>
      </c>
      <c r="D530" s="40">
        <v>198</v>
      </c>
      <c r="E530" s="41">
        <v>10</v>
      </c>
      <c r="F530" s="42">
        <f t="shared" si="81"/>
        <v>19.8</v>
      </c>
      <c r="G530" s="43">
        <v>34.393</v>
      </c>
      <c r="H530" s="43">
        <v>697</v>
      </c>
      <c r="I530" s="43">
        <v>104.002</v>
      </c>
      <c r="J530" s="43">
        <v>48.781</v>
      </c>
      <c r="K530" s="43">
        <v>-137.034</v>
      </c>
      <c r="L530" s="44">
        <f t="shared" si="82"/>
        <v>12.024000000000001</v>
      </c>
      <c r="M530" s="43">
        <v>-149.058</v>
      </c>
      <c r="N530" s="45">
        <v>0</v>
      </c>
      <c r="O530" s="45">
        <v>0</v>
      </c>
      <c r="P530" s="46">
        <f t="shared" si="83"/>
        <v>0</v>
      </c>
      <c r="Q530" s="47">
        <v>3379</v>
      </c>
    </row>
    <row r="531" spans="2:17" ht="15.75">
      <c r="B531" s="55">
        <f t="shared" si="84"/>
        <v>449</v>
      </c>
      <c r="C531" s="39" t="s">
        <v>507</v>
      </c>
      <c r="D531" s="40">
        <v>11571.544</v>
      </c>
      <c r="E531" s="41">
        <v>10</v>
      </c>
      <c r="F531" s="42">
        <f t="shared" si="81"/>
        <v>1157.1544</v>
      </c>
      <c r="G531" s="43">
        <v>29985.205</v>
      </c>
      <c r="H531" s="43">
        <v>43515.392</v>
      </c>
      <c r="I531" s="43">
        <v>27911.386</v>
      </c>
      <c r="J531" s="43">
        <v>1577.496</v>
      </c>
      <c r="K531" s="43">
        <v>2768.437</v>
      </c>
      <c r="L531" s="44">
        <f t="shared" si="82"/>
        <v>0</v>
      </c>
      <c r="M531" s="43">
        <v>2768.437</v>
      </c>
      <c r="N531" s="45">
        <v>31</v>
      </c>
      <c r="O531" s="45">
        <v>0</v>
      </c>
      <c r="P531" s="46">
        <f t="shared" si="83"/>
        <v>31</v>
      </c>
      <c r="Q531" s="47">
        <v>17087</v>
      </c>
    </row>
    <row r="532" spans="2:17" ht="15.75">
      <c r="B532" s="55">
        <f t="shared" si="84"/>
        <v>450</v>
      </c>
      <c r="C532" s="39" t="s">
        <v>508</v>
      </c>
      <c r="D532" s="40">
        <v>80</v>
      </c>
      <c r="E532" s="41">
        <v>10</v>
      </c>
      <c r="F532" s="42">
        <f t="shared" si="81"/>
        <v>8</v>
      </c>
      <c r="G532" s="43">
        <v>221.6351</v>
      </c>
      <c r="H532" s="43">
        <v>230.5341</v>
      </c>
      <c r="I532" s="43">
        <v>9.6521</v>
      </c>
      <c r="J532" s="43">
        <v>2.8662</v>
      </c>
      <c r="K532" s="43">
        <v>-19.886</v>
      </c>
      <c r="L532" s="44">
        <f t="shared" si="82"/>
        <v>0.0030000000000001137</v>
      </c>
      <c r="M532" s="43">
        <v>-19.889</v>
      </c>
      <c r="N532" s="45">
        <v>0</v>
      </c>
      <c r="O532" s="45">
        <v>0</v>
      </c>
      <c r="P532" s="46">
        <f t="shared" si="83"/>
        <v>0</v>
      </c>
      <c r="Q532" s="47">
        <v>41</v>
      </c>
    </row>
    <row r="533" spans="2:17" ht="15.75">
      <c r="B533" s="55">
        <f t="shared" si="84"/>
        <v>451</v>
      </c>
      <c r="C533" s="39" t="s">
        <v>509</v>
      </c>
      <c r="D533" s="40">
        <v>1332</v>
      </c>
      <c r="E533" s="41">
        <v>10</v>
      </c>
      <c r="F533" s="42">
        <f t="shared" si="81"/>
        <v>133.2</v>
      </c>
      <c r="G533" s="43">
        <v>212.69</v>
      </c>
      <c r="H533" s="43">
        <v>7137.661</v>
      </c>
      <c r="I533" s="43">
        <v>3176.384</v>
      </c>
      <c r="J533" s="43">
        <v>423.927</v>
      </c>
      <c r="K533" s="43">
        <v>-268.251</v>
      </c>
      <c r="L533" s="44">
        <f t="shared" si="82"/>
        <v>0.32600000000002183</v>
      </c>
      <c r="M533" s="43">
        <v>-268.577</v>
      </c>
      <c r="N533" s="45">
        <v>0</v>
      </c>
      <c r="O533" s="45">
        <v>0</v>
      </c>
      <c r="P533" s="46">
        <f t="shared" si="83"/>
        <v>0</v>
      </c>
      <c r="Q533" s="47">
        <v>3471</v>
      </c>
    </row>
    <row r="534" spans="2:17" ht="15.75">
      <c r="B534" s="55">
        <f t="shared" si="84"/>
        <v>452</v>
      </c>
      <c r="C534" s="39" t="s">
        <v>510</v>
      </c>
      <c r="D534" s="40">
        <v>8802.532</v>
      </c>
      <c r="E534" s="41">
        <v>10</v>
      </c>
      <c r="F534" s="42">
        <f t="shared" si="81"/>
        <v>880.2531999999999</v>
      </c>
      <c r="G534" s="43">
        <v>20121.837</v>
      </c>
      <c r="H534" s="43">
        <v>34277.782</v>
      </c>
      <c r="I534" s="43">
        <v>32833.378</v>
      </c>
      <c r="J534" s="43">
        <v>1465.498</v>
      </c>
      <c r="K534" s="43">
        <v>8596.512</v>
      </c>
      <c r="L534" s="44">
        <f t="shared" si="82"/>
        <v>3279.1500000000005</v>
      </c>
      <c r="M534" s="43">
        <v>5317.362</v>
      </c>
      <c r="N534" s="45">
        <v>81</v>
      </c>
      <c r="O534" s="45">
        <v>0</v>
      </c>
      <c r="P534" s="46">
        <f t="shared" si="83"/>
        <v>81</v>
      </c>
      <c r="Q534" s="47">
        <v>92823</v>
      </c>
    </row>
    <row r="535" spans="2:17" ht="15.75">
      <c r="B535" s="55">
        <f t="shared" si="84"/>
        <v>453</v>
      </c>
      <c r="C535" s="39" t="s">
        <v>511</v>
      </c>
      <c r="D535" s="40">
        <v>46084.762</v>
      </c>
      <c r="E535" s="86">
        <v>3.5</v>
      </c>
      <c r="F535" s="42">
        <f t="shared" si="81"/>
        <v>13167.074857142858</v>
      </c>
      <c r="G535" s="43">
        <v>29280.289</v>
      </c>
      <c r="H535" s="43">
        <v>65531.344</v>
      </c>
      <c r="I535" s="43">
        <v>41617.723</v>
      </c>
      <c r="J535" s="43">
        <v>53208.114</v>
      </c>
      <c r="K535" s="43">
        <v>-7054.184</v>
      </c>
      <c r="L535" s="44">
        <f t="shared" si="82"/>
        <v>137.47800000000007</v>
      </c>
      <c r="M535" s="43">
        <v>-7191.662</v>
      </c>
      <c r="N535" s="45">
        <v>0</v>
      </c>
      <c r="O535" s="45">
        <v>0</v>
      </c>
      <c r="P535" s="46">
        <f t="shared" si="83"/>
        <v>0</v>
      </c>
      <c r="Q535" s="47">
        <v>17477</v>
      </c>
    </row>
    <row r="536" spans="2:17" ht="15.75">
      <c r="B536" s="55">
        <f t="shared" si="84"/>
        <v>454</v>
      </c>
      <c r="C536" s="39" t="s">
        <v>512</v>
      </c>
      <c r="D536" s="40">
        <v>1694.586</v>
      </c>
      <c r="E536" s="41">
        <v>10</v>
      </c>
      <c r="F536" s="42">
        <f t="shared" si="81"/>
        <v>169.4586</v>
      </c>
      <c r="G536" s="43">
        <v>5493.121</v>
      </c>
      <c r="H536" s="43">
        <v>6732.76</v>
      </c>
      <c r="I536" s="43">
        <v>4984.208</v>
      </c>
      <c r="J536" s="43">
        <v>128.262</v>
      </c>
      <c r="K536" s="43">
        <v>1023.059</v>
      </c>
      <c r="L536" s="44">
        <f t="shared" si="82"/>
        <v>9.799999999999955</v>
      </c>
      <c r="M536" s="43">
        <v>1013.259</v>
      </c>
      <c r="N536" s="45">
        <v>10</v>
      </c>
      <c r="O536" s="45">
        <v>0</v>
      </c>
      <c r="P536" s="46">
        <f t="shared" si="83"/>
        <v>10</v>
      </c>
      <c r="Q536" s="47">
        <v>1139</v>
      </c>
    </row>
    <row r="537" spans="2:17" ht="15.75">
      <c r="B537" s="55">
        <f t="shared" si="84"/>
        <v>455</v>
      </c>
      <c r="C537" s="39" t="s">
        <v>513</v>
      </c>
      <c r="D537" s="40">
        <v>120</v>
      </c>
      <c r="E537" s="41">
        <v>10</v>
      </c>
      <c r="F537" s="42">
        <f t="shared" si="81"/>
        <v>12</v>
      </c>
      <c r="G537" s="43">
        <v>269.0135</v>
      </c>
      <c r="H537" s="43">
        <v>674.7647</v>
      </c>
      <c r="I537" s="43">
        <v>278.1439</v>
      </c>
      <c r="J537" s="43">
        <v>4.6007</v>
      </c>
      <c r="K537" s="43">
        <v>-101.149</v>
      </c>
      <c r="L537" s="44">
        <f t="shared" si="82"/>
        <v>0.0010000000000047748</v>
      </c>
      <c r="M537" s="43">
        <v>-101.15</v>
      </c>
      <c r="N537" s="45">
        <v>0</v>
      </c>
      <c r="O537" s="45">
        <v>0</v>
      </c>
      <c r="P537" s="46">
        <f t="shared" si="83"/>
        <v>0</v>
      </c>
      <c r="Q537" s="47">
        <v>1191</v>
      </c>
    </row>
    <row r="538" spans="2:17" ht="15.75">
      <c r="B538" s="55">
        <f t="shared" si="84"/>
        <v>456</v>
      </c>
      <c r="C538" s="39" t="s">
        <v>514</v>
      </c>
      <c r="D538" s="40">
        <v>178.3326</v>
      </c>
      <c r="E538" s="41">
        <v>10</v>
      </c>
      <c r="F538" s="42">
        <f t="shared" si="81"/>
        <v>17.833260000000003</v>
      </c>
      <c r="G538" s="43">
        <v>316.7099</v>
      </c>
      <c r="H538" s="43">
        <v>343.2686</v>
      </c>
      <c r="I538" s="43">
        <v>173.9562</v>
      </c>
      <c r="J538" s="43">
        <v>0.6516</v>
      </c>
      <c r="K538" s="43">
        <v>-34.38</v>
      </c>
      <c r="L538" s="44">
        <f t="shared" si="82"/>
        <v>0</v>
      </c>
      <c r="M538" s="43">
        <v>-34.38</v>
      </c>
      <c r="N538" s="45">
        <v>0</v>
      </c>
      <c r="O538" s="45">
        <v>0</v>
      </c>
      <c r="P538" s="46">
        <f t="shared" si="83"/>
        <v>0</v>
      </c>
      <c r="Q538" s="47">
        <v>1730</v>
      </c>
    </row>
    <row r="539" spans="2:17" ht="15.75">
      <c r="B539" s="55">
        <f t="shared" si="84"/>
        <v>457</v>
      </c>
      <c r="C539" s="39" t="s">
        <v>515</v>
      </c>
      <c r="D539" s="40">
        <v>190.92</v>
      </c>
      <c r="E539" s="41">
        <v>10</v>
      </c>
      <c r="F539" s="42">
        <f t="shared" si="81"/>
        <v>19.092</v>
      </c>
      <c r="G539" s="43">
        <v>967.6128</v>
      </c>
      <c r="H539" s="43">
        <v>2095.7777</v>
      </c>
      <c r="I539" s="43">
        <v>1346.0309</v>
      </c>
      <c r="J539" s="43">
        <v>89.6618</v>
      </c>
      <c r="K539" s="43">
        <v>7.351</v>
      </c>
      <c r="L539" s="44">
        <f t="shared" si="82"/>
        <v>0.3979999999999997</v>
      </c>
      <c r="M539" s="43">
        <v>6.953</v>
      </c>
      <c r="N539" s="45">
        <v>0</v>
      </c>
      <c r="O539" s="45">
        <v>0</v>
      </c>
      <c r="P539" s="46">
        <f t="shared" si="83"/>
        <v>0</v>
      </c>
      <c r="Q539" s="47">
        <v>1239</v>
      </c>
    </row>
    <row r="540" spans="2:17" ht="15.75">
      <c r="B540" s="55">
        <f t="shared" si="84"/>
        <v>458</v>
      </c>
      <c r="C540" s="39" t="s">
        <v>516</v>
      </c>
      <c r="D540" s="40">
        <v>1366.758</v>
      </c>
      <c r="E540" s="41">
        <v>10</v>
      </c>
      <c r="F540" s="42">
        <f t="shared" si="81"/>
        <v>136.6758</v>
      </c>
      <c r="G540" s="43">
        <v>2474.518</v>
      </c>
      <c r="H540" s="43">
        <v>7705.088</v>
      </c>
      <c r="I540" s="43">
        <v>3863.767</v>
      </c>
      <c r="J540" s="43">
        <v>428.691</v>
      </c>
      <c r="K540" s="43">
        <v>37.519</v>
      </c>
      <c r="L540" s="44">
        <f t="shared" si="82"/>
        <v>0</v>
      </c>
      <c r="M540" s="43">
        <v>37.519</v>
      </c>
      <c r="N540" s="45">
        <v>0</v>
      </c>
      <c r="O540" s="45">
        <v>0</v>
      </c>
      <c r="P540" s="46">
        <f t="shared" si="83"/>
        <v>0</v>
      </c>
      <c r="Q540" s="47">
        <v>4805</v>
      </c>
    </row>
    <row r="541" spans="2:17" ht="15.75">
      <c r="B541" s="55">
        <f t="shared" si="84"/>
        <v>459</v>
      </c>
      <c r="C541" s="39" t="s">
        <v>517</v>
      </c>
      <c r="D541" s="40"/>
      <c r="E541" s="41">
        <v>10</v>
      </c>
      <c r="F541" s="42">
        <f t="shared" si="81"/>
        <v>0</v>
      </c>
      <c r="G541" s="43"/>
      <c r="H541" s="43"/>
      <c r="I541" s="43"/>
      <c r="J541" s="43"/>
      <c r="K541" s="43"/>
      <c r="L541" s="44">
        <f t="shared" si="82"/>
        <v>0</v>
      </c>
      <c r="M541" s="43"/>
      <c r="N541" s="45"/>
      <c r="O541" s="45"/>
      <c r="P541" s="46">
        <f t="shared" si="83"/>
        <v>0</v>
      </c>
      <c r="Q541" s="47"/>
    </row>
    <row r="542" spans="2:17" ht="15.75">
      <c r="B542" s="55">
        <f>COUNT(B529:B541)</f>
        <v>13</v>
      </c>
      <c r="C542" s="56"/>
      <c r="D542" s="56">
        <f>SUBTOTAL(9,D529:D541)</f>
        <v>71840.4346</v>
      </c>
      <c r="E542" s="39"/>
      <c r="F542" s="57">
        <f aca="true" t="shared" si="85" ref="F542:M542">SUBTOTAL(9,F529:F541)</f>
        <v>15742.642117142857</v>
      </c>
      <c r="G542" s="56">
        <f t="shared" si="85"/>
        <v>89379.0366</v>
      </c>
      <c r="H542" s="56">
        <f t="shared" si="85"/>
        <v>169563.0009</v>
      </c>
      <c r="I542" s="56">
        <f t="shared" si="85"/>
        <v>116298.6311</v>
      </c>
      <c r="J542" s="56">
        <f t="shared" si="85"/>
        <v>57422.37150000001</v>
      </c>
      <c r="K542" s="56">
        <f t="shared" si="85"/>
        <v>4704.760000000001</v>
      </c>
      <c r="L542" s="57">
        <f t="shared" si="85"/>
        <v>3440.9090000000006</v>
      </c>
      <c r="M542" s="56">
        <f t="shared" si="85"/>
        <v>1263.8509999999994</v>
      </c>
      <c r="N542" s="45"/>
      <c r="O542" s="45"/>
      <c r="P542" s="46"/>
      <c r="Q542" s="47">
        <f>SUM(Q529:Q541)</f>
        <v>144555</v>
      </c>
    </row>
    <row r="543" spans="2:17" ht="15.75">
      <c r="B543" s="59"/>
      <c r="C543" s="60"/>
      <c r="D543" s="61"/>
      <c r="E543" s="62"/>
      <c r="F543" s="63"/>
      <c r="G543" s="71"/>
      <c r="H543" s="71"/>
      <c r="I543" s="72"/>
      <c r="J543" s="71"/>
      <c r="K543" s="72"/>
      <c r="L543" s="77"/>
      <c r="M543" s="72"/>
      <c r="N543" s="75"/>
      <c r="O543" s="75"/>
      <c r="P543" s="76"/>
      <c r="Q543" s="78"/>
    </row>
    <row r="544" spans="2:17" ht="18">
      <c r="B544" s="59"/>
      <c r="C544" s="70" t="s">
        <v>518</v>
      </c>
      <c r="D544" s="61"/>
      <c r="E544" s="62"/>
      <c r="F544" s="63"/>
      <c r="G544" s="71"/>
      <c r="H544" s="71"/>
      <c r="I544" s="72"/>
      <c r="J544" s="71"/>
      <c r="K544" s="72"/>
      <c r="L544" s="77"/>
      <c r="M544" s="72"/>
      <c r="N544" s="75"/>
      <c r="O544" s="75"/>
      <c r="P544" s="76"/>
      <c r="Q544" s="78"/>
    </row>
    <row r="545" spans="2:17" ht="15.75">
      <c r="B545" s="59"/>
      <c r="C545" s="60"/>
      <c r="D545" s="61"/>
      <c r="E545" s="62"/>
      <c r="F545" s="63"/>
      <c r="G545" s="71"/>
      <c r="H545" s="71"/>
      <c r="I545" s="72"/>
      <c r="J545" s="71"/>
      <c r="K545" s="72"/>
      <c r="L545" s="77"/>
      <c r="M545" s="72"/>
      <c r="N545" s="75"/>
      <c r="O545" s="75"/>
      <c r="P545" s="76"/>
      <c r="Q545" s="78"/>
    </row>
    <row r="546" spans="2:17" ht="15.75">
      <c r="B546" s="55">
        <f>+B541+1</f>
        <v>460</v>
      </c>
      <c r="C546" s="39" t="s">
        <v>519</v>
      </c>
      <c r="D546" s="40">
        <v>400</v>
      </c>
      <c r="E546" s="41">
        <v>10</v>
      </c>
      <c r="F546" s="42">
        <f aca="true" t="shared" si="86" ref="F546:F552">+D546/E546</f>
        <v>40</v>
      </c>
      <c r="G546" s="43">
        <v>2045.691</v>
      </c>
      <c r="H546" s="43">
        <v>6584.116</v>
      </c>
      <c r="I546" s="43">
        <v>40839.299</v>
      </c>
      <c r="J546" s="43">
        <v>0</v>
      </c>
      <c r="K546" s="43">
        <v>1945.606</v>
      </c>
      <c r="L546" s="44">
        <f aca="true" t="shared" si="87" ref="L546:L552">+K546-M546</f>
        <v>553</v>
      </c>
      <c r="M546" s="43">
        <v>1392.606</v>
      </c>
      <c r="N546" s="45">
        <v>120</v>
      </c>
      <c r="O546" s="45">
        <v>0</v>
      </c>
      <c r="P546" s="46">
        <f aca="true" t="shared" si="88" ref="P546:P552">SUM(N546:O546)</f>
        <v>120</v>
      </c>
      <c r="Q546" s="47">
        <v>2941</v>
      </c>
    </row>
    <row r="547" spans="2:17" ht="15.75">
      <c r="B547" s="55">
        <f aca="true" t="shared" si="89" ref="B547:B552">+B546+1</f>
        <v>461</v>
      </c>
      <c r="C547" s="39" t="s">
        <v>520</v>
      </c>
      <c r="D547" s="40">
        <v>8</v>
      </c>
      <c r="E547" s="41">
        <v>10</v>
      </c>
      <c r="F547" s="42">
        <f t="shared" si="86"/>
        <v>0.8</v>
      </c>
      <c r="G547" s="43">
        <v>24.513</v>
      </c>
      <c r="H547" s="43">
        <v>114.1237</v>
      </c>
      <c r="I547" s="43">
        <v>326.6514</v>
      </c>
      <c r="J547" s="43">
        <v>6.8691</v>
      </c>
      <c r="K547" s="43">
        <v>-2.356</v>
      </c>
      <c r="L547" s="44">
        <f t="shared" si="87"/>
        <v>1.246</v>
      </c>
      <c r="M547" s="43">
        <v>-3.602</v>
      </c>
      <c r="N547" s="45">
        <v>0</v>
      </c>
      <c r="O547" s="45">
        <v>0</v>
      </c>
      <c r="P547" s="46">
        <f t="shared" si="88"/>
        <v>0</v>
      </c>
      <c r="Q547" s="47">
        <v>267</v>
      </c>
    </row>
    <row r="548" spans="2:17" ht="15.75">
      <c r="B548" s="55">
        <f t="shared" si="89"/>
        <v>462</v>
      </c>
      <c r="C548" s="39" t="s">
        <v>521</v>
      </c>
      <c r="D548" s="40">
        <v>1715.19</v>
      </c>
      <c r="E548" s="41">
        <v>10</v>
      </c>
      <c r="F548" s="42">
        <f t="shared" si="86"/>
        <v>171.519</v>
      </c>
      <c r="G548" s="43">
        <v>20813.059</v>
      </c>
      <c r="H548" s="43">
        <v>70168.524</v>
      </c>
      <c r="I548" s="43">
        <v>298250.039</v>
      </c>
      <c r="J548" s="43">
        <v>10615.162</v>
      </c>
      <c r="K548" s="43">
        <v>11654.101</v>
      </c>
      <c r="L548" s="44">
        <f t="shared" si="87"/>
        <v>4129.400000000001</v>
      </c>
      <c r="M548" s="43">
        <v>7524.701</v>
      </c>
      <c r="N548" s="45">
        <v>340</v>
      </c>
      <c r="O548" s="45">
        <v>0</v>
      </c>
      <c r="P548" s="46">
        <f t="shared" si="88"/>
        <v>340</v>
      </c>
      <c r="Q548" s="47">
        <v>14726</v>
      </c>
    </row>
    <row r="549" spans="2:17" ht="15.75">
      <c r="B549" s="38">
        <f t="shared" si="89"/>
        <v>463</v>
      </c>
      <c r="C549" s="39" t="s">
        <v>522</v>
      </c>
      <c r="D549" s="40">
        <v>26.952</v>
      </c>
      <c r="E549" s="41">
        <v>10</v>
      </c>
      <c r="F549" s="42">
        <f t="shared" si="86"/>
        <v>2.6952000000000003</v>
      </c>
      <c r="G549" s="43">
        <v>235.476</v>
      </c>
      <c r="H549" s="43">
        <v>920.049</v>
      </c>
      <c r="I549" s="43">
        <v>1456.507</v>
      </c>
      <c r="J549" s="43">
        <v>14.38</v>
      </c>
      <c r="K549" s="43">
        <v>18.42</v>
      </c>
      <c r="L549" s="44">
        <f t="shared" si="87"/>
        <v>17.627000000000002</v>
      </c>
      <c r="M549" s="43">
        <v>0.793</v>
      </c>
      <c r="N549" s="45">
        <v>0</v>
      </c>
      <c r="O549" s="45">
        <v>0</v>
      </c>
      <c r="P549" s="46">
        <f t="shared" si="88"/>
        <v>0</v>
      </c>
      <c r="Q549" s="47">
        <v>364</v>
      </c>
    </row>
    <row r="550" spans="2:17" ht="15.75">
      <c r="B550" s="38">
        <f t="shared" si="89"/>
        <v>464</v>
      </c>
      <c r="C550" s="39" t="s">
        <v>523</v>
      </c>
      <c r="D550" s="40">
        <v>438.323</v>
      </c>
      <c r="E550" s="41">
        <v>10</v>
      </c>
      <c r="F550" s="42">
        <f t="shared" si="86"/>
        <v>43.8323</v>
      </c>
      <c r="G550" s="43">
        <v>10114.107</v>
      </c>
      <c r="H550" s="43">
        <v>28171.882</v>
      </c>
      <c r="I550" s="43">
        <v>117262.519</v>
      </c>
      <c r="J550" s="43">
        <v>398.009</v>
      </c>
      <c r="K550" s="43">
        <v>4599.494</v>
      </c>
      <c r="L550" s="44">
        <f t="shared" si="87"/>
        <v>1491.0249999999996</v>
      </c>
      <c r="M550" s="43">
        <v>3108.469</v>
      </c>
      <c r="N550" s="45">
        <v>300</v>
      </c>
      <c r="O550" s="45">
        <v>25</v>
      </c>
      <c r="P550" s="46">
        <f t="shared" si="88"/>
        <v>325</v>
      </c>
      <c r="Q550" s="47">
        <v>5271</v>
      </c>
    </row>
    <row r="551" spans="2:17" ht="15.75">
      <c r="B551" s="38">
        <f t="shared" si="89"/>
        <v>465</v>
      </c>
      <c r="C551" s="39" t="s">
        <v>524</v>
      </c>
      <c r="D551" s="40">
        <v>4991.866</v>
      </c>
      <c r="E551" s="41">
        <v>10</v>
      </c>
      <c r="F551" s="42">
        <f t="shared" si="86"/>
        <v>499.1866</v>
      </c>
      <c r="G551" s="43">
        <v>15108.692</v>
      </c>
      <c r="H551" s="43">
        <v>77236.569</v>
      </c>
      <c r="I551" s="43">
        <v>105851.114</v>
      </c>
      <c r="J551" s="43">
        <v>1180.203</v>
      </c>
      <c r="K551" s="43">
        <v>5119.06</v>
      </c>
      <c r="L551" s="44">
        <f t="shared" si="87"/>
        <v>1396.8160000000003</v>
      </c>
      <c r="M551" s="43">
        <v>3722.244</v>
      </c>
      <c r="N551" s="45">
        <v>30</v>
      </c>
      <c r="O551" s="45">
        <v>10</v>
      </c>
      <c r="P551" s="46">
        <f t="shared" si="88"/>
        <v>40</v>
      </c>
      <c r="Q551" s="47">
        <v>14874</v>
      </c>
    </row>
    <row r="552" spans="2:17" ht="15.75">
      <c r="B552" s="38">
        <f t="shared" si="89"/>
        <v>466</v>
      </c>
      <c r="C552" s="39" t="s">
        <v>525</v>
      </c>
      <c r="D552" s="40">
        <v>6711.744</v>
      </c>
      <c r="E552" s="41">
        <v>10</v>
      </c>
      <c r="F552" s="42">
        <f t="shared" si="86"/>
        <v>671.1744</v>
      </c>
      <c r="G552" s="43">
        <v>10341.47</v>
      </c>
      <c r="H552" s="43">
        <v>47079.701</v>
      </c>
      <c r="I552" s="43">
        <v>66303.588</v>
      </c>
      <c r="J552" s="43">
        <v>1390.46</v>
      </c>
      <c r="K552" s="43">
        <v>1720.226</v>
      </c>
      <c r="L552" s="44">
        <f t="shared" si="87"/>
        <v>828.5090000000001</v>
      </c>
      <c r="M552" s="43">
        <v>891.717</v>
      </c>
      <c r="N552" s="45">
        <v>13</v>
      </c>
      <c r="O552" s="45">
        <v>0</v>
      </c>
      <c r="P552" s="46">
        <f t="shared" si="88"/>
        <v>13</v>
      </c>
      <c r="Q552" s="47"/>
    </row>
    <row r="553" spans="2:17" ht="15.75">
      <c r="B553" s="55">
        <f>COUNT(B546:B552)</f>
        <v>7</v>
      </c>
      <c r="C553" s="56"/>
      <c r="D553" s="56">
        <f>SUBTOTAL(9,D546:D552)</f>
        <v>14292.075</v>
      </c>
      <c r="E553" s="39"/>
      <c r="F553" s="57">
        <f aca="true" t="shared" si="90" ref="F553:M553">SUBTOTAL(9,F546:F552)</f>
        <v>1429.2075</v>
      </c>
      <c r="G553" s="56">
        <f t="shared" si="90"/>
        <v>58683.008</v>
      </c>
      <c r="H553" s="56">
        <f t="shared" si="90"/>
        <v>230274.9647</v>
      </c>
      <c r="I553" s="56">
        <f t="shared" si="90"/>
        <v>630289.7174</v>
      </c>
      <c r="J553" s="56">
        <f t="shared" si="90"/>
        <v>13605.0831</v>
      </c>
      <c r="K553" s="56">
        <f t="shared" si="90"/>
        <v>25054.551</v>
      </c>
      <c r="L553" s="57">
        <f t="shared" si="90"/>
        <v>8417.623000000001</v>
      </c>
      <c r="M553" s="56">
        <f t="shared" si="90"/>
        <v>16636.928</v>
      </c>
      <c r="N553" s="45"/>
      <c r="O553" s="45"/>
      <c r="P553" s="46"/>
      <c r="Q553" s="47">
        <f>SUM(Q546:Q552)</f>
        <v>38443</v>
      </c>
    </row>
    <row r="554" spans="2:17" ht="15.75">
      <c r="B554" s="59"/>
      <c r="C554" s="60"/>
      <c r="D554" s="61"/>
      <c r="E554" s="62"/>
      <c r="F554" s="63"/>
      <c r="G554" s="71"/>
      <c r="H554" s="71"/>
      <c r="I554" s="72"/>
      <c r="J554" s="71"/>
      <c r="K554" s="72"/>
      <c r="L554" s="77"/>
      <c r="M554" s="72"/>
      <c r="N554" s="75"/>
      <c r="O554" s="75"/>
      <c r="P554" s="76"/>
      <c r="Q554" s="78"/>
    </row>
    <row r="555" spans="2:17" ht="18">
      <c r="B555" s="59"/>
      <c r="C555" s="70" t="s">
        <v>526</v>
      </c>
      <c r="D555" s="61"/>
      <c r="E555" s="62"/>
      <c r="F555" s="63"/>
      <c r="G555" s="71"/>
      <c r="H555" s="71"/>
      <c r="I555" s="72"/>
      <c r="J555" s="71"/>
      <c r="K555" s="72"/>
      <c r="L555" s="77"/>
      <c r="M555" s="72"/>
      <c r="N555" s="75"/>
      <c r="O555" s="75"/>
      <c r="P555" s="76"/>
      <c r="Q555" s="78"/>
    </row>
    <row r="556" spans="2:17" ht="15.75">
      <c r="B556" s="59"/>
      <c r="C556" s="60"/>
      <c r="D556" s="61"/>
      <c r="E556" s="62"/>
      <c r="F556" s="63"/>
      <c r="G556" s="71"/>
      <c r="H556" s="71"/>
      <c r="I556" s="72"/>
      <c r="J556" s="71"/>
      <c r="K556" s="72"/>
      <c r="L556" s="77"/>
      <c r="M556" s="72"/>
      <c r="N556" s="75"/>
      <c r="O556" s="75"/>
      <c r="P556" s="76"/>
      <c r="Q556" s="78"/>
    </row>
    <row r="557" spans="2:17" ht="15.75">
      <c r="B557" s="55">
        <f>+B552+1</f>
        <v>467</v>
      </c>
      <c r="C557" s="39" t="s">
        <v>527</v>
      </c>
      <c r="D557" s="40">
        <v>367.5</v>
      </c>
      <c r="E557" s="41">
        <v>10</v>
      </c>
      <c r="F557" s="42">
        <f>+D557/E557</f>
        <v>36.75</v>
      </c>
      <c r="G557" s="43">
        <v>2682.646</v>
      </c>
      <c r="H557" s="43">
        <v>8217.948</v>
      </c>
      <c r="I557" s="43">
        <v>2460.248</v>
      </c>
      <c r="J557" s="43">
        <v>44.258</v>
      </c>
      <c r="K557" s="43">
        <v>602.638</v>
      </c>
      <c r="L557" s="44">
        <f>+K557-M557</f>
        <v>413.391</v>
      </c>
      <c r="M557" s="43">
        <v>189.247</v>
      </c>
      <c r="N557" s="45">
        <v>30.98</v>
      </c>
      <c r="O557" s="45">
        <v>0</v>
      </c>
      <c r="P557" s="46">
        <f>SUM(N557:O557)</f>
        <v>30.98</v>
      </c>
      <c r="Q557" s="47">
        <v>2252</v>
      </c>
    </row>
    <row r="558" spans="2:17" ht="15.75">
      <c r="B558" s="38">
        <f>+B557+1</f>
        <v>468</v>
      </c>
      <c r="C558" s="39" t="s">
        <v>528</v>
      </c>
      <c r="D558" s="40">
        <v>43009.284</v>
      </c>
      <c r="E558" s="41">
        <v>10</v>
      </c>
      <c r="F558" s="42">
        <f>+D558/E558</f>
        <v>4300.9284</v>
      </c>
      <c r="G558" s="43">
        <v>94770.277</v>
      </c>
      <c r="H558" s="43">
        <v>121314.71</v>
      </c>
      <c r="I558" s="43">
        <v>96755.382</v>
      </c>
      <c r="J558" s="43">
        <v>9.973</v>
      </c>
      <c r="K558" s="43">
        <v>65911.327</v>
      </c>
      <c r="L558" s="44">
        <f>+K558-M558</f>
        <v>19943.604000000007</v>
      </c>
      <c r="M558" s="43">
        <v>45967.723</v>
      </c>
      <c r="N558" s="45">
        <v>90</v>
      </c>
      <c r="O558" s="45">
        <v>0</v>
      </c>
      <c r="P558" s="46">
        <f>SUM(N558:O558)</f>
        <v>90</v>
      </c>
      <c r="Q558" s="47">
        <v>22524</v>
      </c>
    </row>
    <row r="559" spans="2:17" ht="15.75">
      <c r="B559" s="38">
        <f>+B558+1</f>
        <v>469</v>
      </c>
      <c r="C559" s="39" t="s">
        <v>529</v>
      </c>
      <c r="D559" s="40">
        <v>1971.216</v>
      </c>
      <c r="E559" s="41">
        <v>10</v>
      </c>
      <c r="F559" s="42">
        <f>+D559/E559</f>
        <v>197.1216</v>
      </c>
      <c r="G559" s="43">
        <v>14619.601</v>
      </c>
      <c r="H559" s="43">
        <v>23241.248</v>
      </c>
      <c r="I559" s="43">
        <v>15375.194</v>
      </c>
      <c r="J559" s="43">
        <v>376.882</v>
      </c>
      <c r="K559" s="43">
        <v>8274.642</v>
      </c>
      <c r="L559" s="44">
        <f>+K559-M559</f>
        <v>2149</v>
      </c>
      <c r="M559" s="43">
        <v>6125.642</v>
      </c>
      <c r="N559" s="45">
        <v>150</v>
      </c>
      <c r="O559" s="45">
        <v>50</v>
      </c>
      <c r="P559" s="46">
        <f>SUM(N559:O559)</f>
        <v>200</v>
      </c>
      <c r="Q559" s="47">
        <v>5266</v>
      </c>
    </row>
    <row r="560" spans="2:17" ht="15.75">
      <c r="B560" s="55">
        <f>+B559+1</f>
        <v>470</v>
      </c>
      <c r="C560" s="39" t="s">
        <v>530</v>
      </c>
      <c r="D560" s="40">
        <v>6858.222</v>
      </c>
      <c r="E560" s="41">
        <v>10</v>
      </c>
      <c r="F560" s="42">
        <f>+D560/E560</f>
        <v>685.8222</v>
      </c>
      <c r="G560" s="43">
        <v>30188.547</v>
      </c>
      <c r="H560" s="43">
        <v>41066.097</v>
      </c>
      <c r="I560" s="43">
        <v>31756.712</v>
      </c>
      <c r="J560" s="43">
        <v>30.096</v>
      </c>
      <c r="K560" s="43">
        <v>20189.533</v>
      </c>
      <c r="L560" s="44">
        <f>+K560-M560</f>
        <v>6788.531999999999</v>
      </c>
      <c r="M560" s="43">
        <v>13401.001</v>
      </c>
      <c r="N560" s="45">
        <v>90</v>
      </c>
      <c r="O560" s="45">
        <v>0</v>
      </c>
      <c r="P560" s="46">
        <f>SUM(N560:O560)</f>
        <v>90</v>
      </c>
      <c r="Q560" s="47">
        <v>22982</v>
      </c>
    </row>
    <row r="561" spans="2:17" ht="15.75">
      <c r="B561" s="55">
        <f>COUNT(B557:B560)</f>
        <v>4</v>
      </c>
      <c r="C561" s="56"/>
      <c r="D561" s="56">
        <f>SUBTOTAL(9,D557:D560)</f>
        <v>52206.222</v>
      </c>
      <c r="E561" s="39"/>
      <c r="F561" s="57">
        <f aca="true" t="shared" si="91" ref="F561:M561">SUBTOTAL(9,F557:F560)</f>
        <v>5220.6222</v>
      </c>
      <c r="G561" s="56">
        <f t="shared" si="91"/>
        <v>142261.071</v>
      </c>
      <c r="H561" s="56">
        <f t="shared" si="91"/>
        <v>193840.00300000003</v>
      </c>
      <c r="I561" s="56">
        <f t="shared" si="91"/>
        <v>146347.53600000002</v>
      </c>
      <c r="J561" s="56">
        <f t="shared" si="91"/>
        <v>461.209</v>
      </c>
      <c r="K561" s="56">
        <f t="shared" si="91"/>
        <v>94978.14000000001</v>
      </c>
      <c r="L561" s="57">
        <f t="shared" si="91"/>
        <v>29294.527000000006</v>
      </c>
      <c r="M561" s="56">
        <f t="shared" si="91"/>
        <v>65683.613</v>
      </c>
      <c r="N561" s="45"/>
      <c r="O561" s="45"/>
      <c r="P561" s="46"/>
      <c r="Q561" s="47">
        <f>SUM(Q557:Q560)</f>
        <v>53024</v>
      </c>
    </row>
    <row r="562" spans="2:17" ht="15.75">
      <c r="B562" s="59"/>
      <c r="C562" s="60"/>
      <c r="D562" s="61"/>
      <c r="E562" s="62"/>
      <c r="F562" s="63"/>
      <c r="G562" s="71"/>
      <c r="H562" s="71"/>
      <c r="I562" s="72"/>
      <c r="J562" s="71"/>
      <c r="K562" s="72"/>
      <c r="L562" s="77"/>
      <c r="M562" s="72"/>
      <c r="N562" s="75"/>
      <c r="O562" s="75"/>
      <c r="P562" s="76"/>
      <c r="Q562" s="78"/>
    </row>
    <row r="563" spans="2:17" ht="18">
      <c r="B563" s="59"/>
      <c r="C563" s="70" t="s">
        <v>531</v>
      </c>
      <c r="D563" s="61"/>
      <c r="E563" s="62"/>
      <c r="F563" s="63"/>
      <c r="G563" s="71"/>
      <c r="H563" s="71"/>
      <c r="I563" s="72"/>
      <c r="J563" s="71"/>
      <c r="K563" s="72"/>
      <c r="L563" s="77"/>
      <c r="M563" s="72"/>
      <c r="N563" s="75"/>
      <c r="O563" s="75"/>
      <c r="P563" s="76"/>
      <c r="Q563" s="78"/>
    </row>
    <row r="564" spans="2:17" ht="15.75">
      <c r="B564" s="59"/>
      <c r="C564" s="60"/>
      <c r="D564" s="61"/>
      <c r="E564" s="62"/>
      <c r="F564" s="63"/>
      <c r="G564" s="71"/>
      <c r="H564" s="71"/>
      <c r="I564" s="72"/>
      <c r="J564" s="71"/>
      <c r="K564" s="72"/>
      <c r="L564" s="77"/>
      <c r="M564" s="72"/>
      <c r="N564" s="75"/>
      <c r="O564" s="75"/>
      <c r="P564" s="76"/>
      <c r="Q564" s="78"/>
    </row>
    <row r="565" spans="2:17" ht="15.75">
      <c r="B565" s="55">
        <f>+B560+1</f>
        <v>471</v>
      </c>
      <c r="C565" s="39" t="s">
        <v>532</v>
      </c>
      <c r="D565" s="40">
        <v>65.826</v>
      </c>
      <c r="E565" s="41">
        <v>10</v>
      </c>
      <c r="F565" s="42">
        <f aca="true" t="shared" si="92" ref="F565:F577">+D565/E565</f>
        <v>6.582599999999999</v>
      </c>
      <c r="G565" s="43">
        <v>75.6672</v>
      </c>
      <c r="H565" s="43">
        <v>264.5319</v>
      </c>
      <c r="I565" s="43">
        <v>359.6696</v>
      </c>
      <c r="J565" s="43">
        <v>0.8406</v>
      </c>
      <c r="K565" s="43">
        <v>12.7486</v>
      </c>
      <c r="L565" s="44">
        <f aca="true" t="shared" si="93" ref="L565:L577">+K565-M565</f>
        <v>6.2456</v>
      </c>
      <c r="M565" s="43">
        <v>6.503</v>
      </c>
      <c r="N565" s="45">
        <v>14</v>
      </c>
      <c r="O565" s="45">
        <v>0</v>
      </c>
      <c r="P565" s="46">
        <f aca="true" t="shared" si="94" ref="P565:P577">SUM(N565:O565)</f>
        <v>14</v>
      </c>
      <c r="Q565" s="47">
        <v>1055</v>
      </c>
    </row>
    <row r="566" spans="2:17" ht="15.75">
      <c r="B566" s="55">
        <f aca="true" t="shared" si="95" ref="B566:B577">+B565+1</f>
        <v>472</v>
      </c>
      <c r="C566" s="39" t="s">
        <v>533</v>
      </c>
      <c r="D566" s="40">
        <v>55.253</v>
      </c>
      <c r="E566" s="41">
        <v>10</v>
      </c>
      <c r="F566" s="42">
        <f t="shared" si="92"/>
        <v>5.5253</v>
      </c>
      <c r="G566" s="43">
        <v>324.7145</v>
      </c>
      <c r="H566" s="43">
        <v>557.9172</v>
      </c>
      <c r="I566" s="43">
        <v>802.7612</v>
      </c>
      <c r="J566" s="43">
        <v>8.7236</v>
      </c>
      <c r="K566" s="43">
        <v>72.91</v>
      </c>
      <c r="L566" s="44">
        <f t="shared" si="93"/>
        <v>25.083999999999996</v>
      </c>
      <c r="M566" s="43">
        <v>47.826</v>
      </c>
      <c r="N566" s="45">
        <v>50</v>
      </c>
      <c r="O566" s="45">
        <v>0</v>
      </c>
      <c r="P566" s="46">
        <f t="shared" si="94"/>
        <v>50</v>
      </c>
      <c r="Q566" s="47">
        <v>722</v>
      </c>
    </row>
    <row r="567" spans="2:17" ht="15.75">
      <c r="B567" s="55">
        <f t="shared" si="95"/>
        <v>473</v>
      </c>
      <c r="C567" s="39" t="s">
        <v>534</v>
      </c>
      <c r="D567" s="40">
        <v>349.959</v>
      </c>
      <c r="E567" s="41">
        <v>10</v>
      </c>
      <c r="F567" s="42">
        <f t="shared" si="92"/>
        <v>34.9959</v>
      </c>
      <c r="G567" s="43">
        <v>2037.698</v>
      </c>
      <c r="H567" s="43">
        <v>3714.749</v>
      </c>
      <c r="I567" s="43">
        <v>1707.132</v>
      </c>
      <c r="J567" s="43">
        <v>82.94</v>
      </c>
      <c r="K567" s="43">
        <v>262.409</v>
      </c>
      <c r="L567" s="44">
        <f t="shared" si="93"/>
        <v>2.7899999999999636</v>
      </c>
      <c r="M567" s="43">
        <v>259.619</v>
      </c>
      <c r="N567" s="45">
        <v>0</v>
      </c>
      <c r="O567" s="45">
        <v>20</v>
      </c>
      <c r="P567" s="46">
        <f t="shared" si="94"/>
        <v>20</v>
      </c>
      <c r="Q567" s="47">
        <v>1984</v>
      </c>
    </row>
    <row r="568" spans="2:17" ht="15.75">
      <c r="B568" s="55">
        <f t="shared" si="95"/>
        <v>474</v>
      </c>
      <c r="C568" s="39" t="s">
        <v>535</v>
      </c>
      <c r="D568" s="40">
        <v>107.64</v>
      </c>
      <c r="E568" s="41">
        <v>10</v>
      </c>
      <c r="F568" s="42">
        <f t="shared" si="92"/>
        <v>10.764</v>
      </c>
      <c r="G568" s="43">
        <v>468.829</v>
      </c>
      <c r="H568" s="43">
        <v>1492.196</v>
      </c>
      <c r="I568" s="43">
        <v>1335.387</v>
      </c>
      <c r="J568" s="43">
        <v>48.118</v>
      </c>
      <c r="K568" s="43">
        <v>11.412</v>
      </c>
      <c r="L568" s="44">
        <f t="shared" si="93"/>
        <v>-3.1359999999999992</v>
      </c>
      <c r="M568" s="43">
        <v>14.548</v>
      </c>
      <c r="N568" s="45">
        <v>17.5</v>
      </c>
      <c r="O568" s="45">
        <v>0</v>
      </c>
      <c r="P568" s="46">
        <f t="shared" si="94"/>
        <v>17.5</v>
      </c>
      <c r="Q568" s="47">
        <v>3893</v>
      </c>
    </row>
    <row r="569" spans="2:17" ht="15.75">
      <c r="B569" s="55">
        <f t="shared" si="95"/>
        <v>475</v>
      </c>
      <c r="C569" s="39" t="s">
        <v>536</v>
      </c>
      <c r="D569" s="40"/>
      <c r="E569" s="41">
        <v>10</v>
      </c>
      <c r="F569" s="42">
        <f t="shared" si="92"/>
        <v>0</v>
      </c>
      <c r="G569" s="43"/>
      <c r="H569" s="43"/>
      <c r="I569" s="43"/>
      <c r="J569" s="43"/>
      <c r="K569" s="43"/>
      <c r="L569" s="44">
        <f t="shared" si="93"/>
        <v>0</v>
      </c>
      <c r="M569" s="43"/>
      <c r="N569" s="45"/>
      <c r="O569" s="45"/>
      <c r="P569" s="46">
        <f t="shared" si="94"/>
        <v>0</v>
      </c>
      <c r="Q569" s="47"/>
    </row>
    <row r="570" spans="2:17" ht="15.75">
      <c r="B570" s="55">
        <f t="shared" si="95"/>
        <v>476</v>
      </c>
      <c r="C570" s="39" t="s">
        <v>537</v>
      </c>
      <c r="D570" s="40">
        <v>140.303</v>
      </c>
      <c r="E570" s="41">
        <v>10</v>
      </c>
      <c r="F570" s="42">
        <f t="shared" si="92"/>
        <v>14.0303</v>
      </c>
      <c r="G570" s="43">
        <v>318.757</v>
      </c>
      <c r="H570" s="43">
        <v>1027.05</v>
      </c>
      <c r="I570" s="43">
        <v>1013.609</v>
      </c>
      <c r="J570" s="43">
        <v>8.996</v>
      </c>
      <c r="K570" s="43">
        <v>157.857</v>
      </c>
      <c r="L570" s="44">
        <f t="shared" si="93"/>
        <v>72.294</v>
      </c>
      <c r="M570" s="43">
        <v>85.563</v>
      </c>
      <c r="N570" s="45">
        <v>20</v>
      </c>
      <c r="O570" s="45">
        <v>30</v>
      </c>
      <c r="P570" s="46">
        <f t="shared" si="94"/>
        <v>50</v>
      </c>
      <c r="Q570" s="47">
        <v>1253</v>
      </c>
    </row>
    <row r="571" spans="2:17" ht="15.75">
      <c r="B571" s="55">
        <f t="shared" si="95"/>
        <v>477</v>
      </c>
      <c r="C571" s="39" t="s">
        <v>538</v>
      </c>
      <c r="D571" s="40">
        <v>427.894</v>
      </c>
      <c r="E571" s="41">
        <v>10</v>
      </c>
      <c r="F571" s="42">
        <f t="shared" si="92"/>
        <v>42.7894</v>
      </c>
      <c r="G571" s="43">
        <v>1470.793</v>
      </c>
      <c r="H571" s="43">
        <v>5247.29</v>
      </c>
      <c r="I571" s="43">
        <v>7673.815</v>
      </c>
      <c r="J571" s="43">
        <v>179.845</v>
      </c>
      <c r="K571" s="43">
        <v>725.519</v>
      </c>
      <c r="L571" s="44">
        <f t="shared" si="93"/>
        <v>191.961</v>
      </c>
      <c r="M571" s="43">
        <v>533.558</v>
      </c>
      <c r="N571" s="45">
        <v>50</v>
      </c>
      <c r="O571" s="45">
        <v>33</v>
      </c>
      <c r="P571" s="46">
        <f t="shared" si="94"/>
        <v>83</v>
      </c>
      <c r="Q571" s="47">
        <v>1926</v>
      </c>
    </row>
    <row r="572" spans="2:17" ht="15.75">
      <c r="B572" s="55">
        <f t="shared" si="95"/>
        <v>478</v>
      </c>
      <c r="C572" s="39" t="s">
        <v>539</v>
      </c>
      <c r="D572" s="40">
        <v>120</v>
      </c>
      <c r="E572" s="41">
        <v>10</v>
      </c>
      <c r="F572" s="42">
        <f t="shared" si="92"/>
        <v>12</v>
      </c>
      <c r="G572" s="43">
        <v>467.4639</v>
      </c>
      <c r="H572" s="43">
        <v>829.9443</v>
      </c>
      <c r="I572" s="43">
        <v>1401.1451</v>
      </c>
      <c r="J572" s="43">
        <v>5.7903</v>
      </c>
      <c r="K572" s="43">
        <v>190.843</v>
      </c>
      <c r="L572" s="44">
        <f t="shared" si="93"/>
        <v>64.44999999999999</v>
      </c>
      <c r="M572" s="43">
        <v>126.393</v>
      </c>
      <c r="N572" s="45">
        <v>40</v>
      </c>
      <c r="O572" s="45">
        <v>0</v>
      </c>
      <c r="P572" s="46">
        <f t="shared" si="94"/>
        <v>40</v>
      </c>
      <c r="Q572" s="47">
        <v>768</v>
      </c>
    </row>
    <row r="573" spans="2:17" ht="15.75">
      <c r="B573" s="55">
        <f t="shared" si="95"/>
        <v>479</v>
      </c>
      <c r="C573" s="39" t="s">
        <v>540</v>
      </c>
      <c r="D573" s="40">
        <v>309.776</v>
      </c>
      <c r="E573" s="41">
        <v>10</v>
      </c>
      <c r="F573" s="42">
        <f t="shared" si="92"/>
        <v>30.977600000000002</v>
      </c>
      <c r="G573" s="43">
        <v>-1003.646</v>
      </c>
      <c r="H573" s="43">
        <v>1230.149</v>
      </c>
      <c r="I573" s="43">
        <v>1278.335</v>
      </c>
      <c r="J573" s="43">
        <v>5.641</v>
      </c>
      <c r="K573" s="43">
        <v>34.271</v>
      </c>
      <c r="L573" s="44">
        <f t="shared" si="93"/>
        <v>6.400000000000002</v>
      </c>
      <c r="M573" s="43">
        <v>27.871</v>
      </c>
      <c r="N573" s="45">
        <v>0</v>
      </c>
      <c r="O573" s="45">
        <v>0</v>
      </c>
      <c r="P573" s="46">
        <f t="shared" si="94"/>
        <v>0</v>
      </c>
      <c r="Q573" s="47">
        <v>3700</v>
      </c>
    </row>
    <row r="574" spans="2:17" ht="15.75">
      <c r="B574" s="55">
        <f t="shared" si="95"/>
        <v>480</v>
      </c>
      <c r="C574" s="39" t="s">
        <v>541</v>
      </c>
      <c r="D574" s="40">
        <v>56.902</v>
      </c>
      <c r="E574" s="41">
        <v>10</v>
      </c>
      <c r="F574" s="42">
        <f t="shared" si="92"/>
        <v>5.6902</v>
      </c>
      <c r="G574" s="43">
        <v>-1463.355</v>
      </c>
      <c r="H574" s="43">
        <v>2473.219</v>
      </c>
      <c r="I574" s="43">
        <v>834.706</v>
      </c>
      <c r="J574" s="43">
        <v>17.994</v>
      </c>
      <c r="K574" s="43">
        <v>113.668</v>
      </c>
      <c r="L574" s="44">
        <f t="shared" si="93"/>
        <v>4.174000000000007</v>
      </c>
      <c r="M574" s="43">
        <v>109.494</v>
      </c>
      <c r="N574" s="45">
        <v>30</v>
      </c>
      <c r="O574" s="45">
        <v>0</v>
      </c>
      <c r="P574" s="46">
        <f t="shared" si="94"/>
        <v>30</v>
      </c>
      <c r="Q574" s="47">
        <v>2437</v>
      </c>
    </row>
    <row r="575" spans="2:17" ht="15.75">
      <c r="B575" s="55">
        <f t="shared" si="95"/>
        <v>481</v>
      </c>
      <c r="C575" s="39" t="s">
        <v>542</v>
      </c>
      <c r="D575" s="40"/>
      <c r="E575" s="41">
        <v>10</v>
      </c>
      <c r="F575" s="42">
        <f t="shared" si="92"/>
        <v>0</v>
      </c>
      <c r="G575" s="43"/>
      <c r="H575" s="43"/>
      <c r="I575" s="43"/>
      <c r="J575" s="43"/>
      <c r="K575" s="43"/>
      <c r="L575" s="44">
        <f t="shared" si="93"/>
        <v>0</v>
      </c>
      <c r="M575" s="43"/>
      <c r="N575" s="45"/>
      <c r="O575" s="45"/>
      <c r="P575" s="46">
        <f t="shared" si="94"/>
        <v>0</v>
      </c>
      <c r="Q575" s="47"/>
    </row>
    <row r="576" spans="2:17" ht="15.75">
      <c r="B576" s="55">
        <f t="shared" si="95"/>
        <v>482</v>
      </c>
      <c r="C576" s="39" t="s">
        <v>543</v>
      </c>
      <c r="D576" s="40">
        <v>71.63</v>
      </c>
      <c r="E576" s="41">
        <v>10</v>
      </c>
      <c r="F576" s="42">
        <f t="shared" si="92"/>
        <v>7.162999999999999</v>
      </c>
      <c r="G576" s="43">
        <v>116.4777</v>
      </c>
      <c r="H576" s="43">
        <v>255.3619</v>
      </c>
      <c r="I576" s="43">
        <v>376.9199</v>
      </c>
      <c r="J576" s="43">
        <v>5.1302</v>
      </c>
      <c r="K576" s="43">
        <v>51.521</v>
      </c>
      <c r="L576" s="44">
        <f t="shared" si="93"/>
        <v>17.496000000000002</v>
      </c>
      <c r="M576" s="43">
        <v>34.025</v>
      </c>
      <c r="N576" s="45">
        <v>0</v>
      </c>
      <c r="O576" s="45">
        <v>10</v>
      </c>
      <c r="P576" s="46">
        <f t="shared" si="94"/>
        <v>10</v>
      </c>
      <c r="Q576" s="47">
        <v>280</v>
      </c>
    </row>
    <row r="577" spans="2:17" ht="15.75">
      <c r="B577" s="55">
        <f t="shared" si="95"/>
        <v>483</v>
      </c>
      <c r="C577" s="39" t="s">
        <v>544</v>
      </c>
      <c r="D577" s="40"/>
      <c r="E577" s="41">
        <v>10</v>
      </c>
      <c r="F577" s="42">
        <f t="shared" si="92"/>
        <v>0</v>
      </c>
      <c r="G577" s="43"/>
      <c r="H577" s="43"/>
      <c r="I577" s="43"/>
      <c r="J577" s="43"/>
      <c r="K577" s="43"/>
      <c r="L577" s="44">
        <f t="shared" si="93"/>
        <v>0</v>
      </c>
      <c r="M577" s="43"/>
      <c r="N577" s="45"/>
      <c r="O577" s="45"/>
      <c r="P577" s="46">
        <f t="shared" si="94"/>
        <v>0</v>
      </c>
      <c r="Q577" s="47"/>
    </row>
    <row r="578" spans="2:17" ht="15.75">
      <c r="B578" s="55">
        <f>COUNT(B565:B577)</f>
        <v>13</v>
      </c>
      <c r="C578" s="56"/>
      <c r="D578" s="56">
        <f>SUBTOTAL(9,D565:D577)</f>
        <v>1705.183</v>
      </c>
      <c r="E578" s="39"/>
      <c r="F578" s="57">
        <f aca="true" t="shared" si="96" ref="F578:M578">SUBTOTAL(9,F565:F577)</f>
        <v>170.5183</v>
      </c>
      <c r="G578" s="56">
        <f t="shared" si="96"/>
        <v>2813.3993</v>
      </c>
      <c r="H578" s="56">
        <f t="shared" si="96"/>
        <v>17092.4083</v>
      </c>
      <c r="I578" s="56">
        <f t="shared" si="96"/>
        <v>16783.4798</v>
      </c>
      <c r="J578" s="56">
        <f t="shared" si="96"/>
        <v>364.0187</v>
      </c>
      <c r="K578" s="56">
        <f t="shared" si="96"/>
        <v>1633.1586</v>
      </c>
      <c r="L578" s="57">
        <f t="shared" si="96"/>
        <v>387.7585999999999</v>
      </c>
      <c r="M578" s="56">
        <f t="shared" si="96"/>
        <v>1245.4</v>
      </c>
      <c r="N578" s="45"/>
      <c r="O578" s="45"/>
      <c r="P578" s="46"/>
      <c r="Q578" s="47">
        <f>SUM(Q565:Q577)</f>
        <v>18018</v>
      </c>
    </row>
    <row r="579" spans="2:17" ht="15.75">
      <c r="B579" s="59"/>
      <c r="C579" s="60"/>
      <c r="D579" s="61"/>
      <c r="E579" s="62"/>
      <c r="F579" s="63"/>
      <c r="G579" s="71"/>
      <c r="H579" s="71"/>
      <c r="I579" s="72"/>
      <c r="J579" s="71"/>
      <c r="K579" s="72"/>
      <c r="L579" s="77"/>
      <c r="M579" s="72"/>
      <c r="N579" s="75"/>
      <c r="O579" s="75"/>
      <c r="P579" s="76"/>
      <c r="Q579" s="78"/>
    </row>
    <row r="580" spans="2:17" ht="18">
      <c r="B580" s="59"/>
      <c r="C580" s="70" t="s">
        <v>545</v>
      </c>
      <c r="D580" s="61"/>
      <c r="E580" s="62"/>
      <c r="F580" s="63"/>
      <c r="G580" s="71"/>
      <c r="H580" s="71"/>
      <c r="I580" s="72"/>
      <c r="J580" s="71"/>
      <c r="K580" s="72"/>
      <c r="L580" s="77"/>
      <c r="M580" s="72"/>
      <c r="N580" s="75"/>
      <c r="O580" s="75"/>
      <c r="P580" s="76"/>
      <c r="Q580" s="78"/>
    </row>
    <row r="581" spans="2:17" ht="15.75">
      <c r="B581" s="59"/>
      <c r="C581" s="60"/>
      <c r="D581" s="61"/>
      <c r="E581" s="62"/>
      <c r="F581" s="63"/>
      <c r="G581" s="71"/>
      <c r="H581" s="71"/>
      <c r="I581" s="72"/>
      <c r="J581" s="71"/>
      <c r="K581" s="72"/>
      <c r="L581" s="77"/>
      <c r="M581" s="72"/>
      <c r="N581" s="75"/>
      <c r="O581" s="75"/>
      <c r="P581" s="76"/>
      <c r="Q581" s="78"/>
    </row>
    <row r="582" spans="2:17" ht="15.75">
      <c r="B582" s="55">
        <f>+B577+1</f>
        <v>484</v>
      </c>
      <c r="C582" s="39" t="s">
        <v>546</v>
      </c>
      <c r="D582" s="40">
        <v>214.682</v>
      </c>
      <c r="E582" s="41">
        <v>5</v>
      </c>
      <c r="F582" s="42">
        <f aca="true" t="shared" si="97" ref="F582:F594">+D582/E582</f>
        <v>42.9364</v>
      </c>
      <c r="G582" s="43">
        <v>3549.88</v>
      </c>
      <c r="H582" s="43">
        <v>7278.389</v>
      </c>
      <c r="I582" s="43">
        <v>9022.515</v>
      </c>
      <c r="J582" s="43">
        <v>2.761</v>
      </c>
      <c r="K582" s="43">
        <v>1910.18</v>
      </c>
      <c r="L582" s="44">
        <f aca="true" t="shared" si="98" ref="L582:L594">+K582-M582</f>
        <v>680.8620000000001</v>
      </c>
      <c r="M582" s="43">
        <v>1229.318</v>
      </c>
      <c r="N582" s="45">
        <v>350</v>
      </c>
      <c r="O582" s="45">
        <v>0</v>
      </c>
      <c r="P582" s="46">
        <f aca="true" t="shared" si="99" ref="P582:P594">SUM(N582:O582)</f>
        <v>350</v>
      </c>
      <c r="Q582" s="47">
        <v>1527</v>
      </c>
    </row>
    <row r="583" spans="2:17" ht="15.75">
      <c r="B583" s="55">
        <f aca="true" t="shared" si="100" ref="B583:B594">+B582+1</f>
        <v>485</v>
      </c>
      <c r="C583" s="39" t="s">
        <v>547</v>
      </c>
      <c r="D583" s="40">
        <v>357.644</v>
      </c>
      <c r="E583" s="41">
        <v>10</v>
      </c>
      <c r="F583" s="42">
        <f t="shared" si="97"/>
        <v>35.7644</v>
      </c>
      <c r="G583" s="43">
        <v>2608.93</v>
      </c>
      <c r="H583" s="43">
        <v>7630.165</v>
      </c>
      <c r="I583" s="43">
        <v>17420.263</v>
      </c>
      <c r="J583" s="43">
        <v>151.611</v>
      </c>
      <c r="K583" s="43">
        <v>1047.06</v>
      </c>
      <c r="L583" s="44">
        <f t="shared" si="98"/>
        <v>370.22799999999995</v>
      </c>
      <c r="M583" s="43">
        <v>676.832</v>
      </c>
      <c r="N583" s="45">
        <v>60</v>
      </c>
      <c r="O583" s="45">
        <v>15</v>
      </c>
      <c r="P583" s="46">
        <f t="shared" si="99"/>
        <v>75</v>
      </c>
      <c r="Q583" s="47">
        <v>1138</v>
      </c>
    </row>
    <row r="584" spans="2:17" ht="15.75">
      <c r="B584" s="55">
        <f t="shared" si="100"/>
        <v>486</v>
      </c>
      <c r="C584" s="39" t="s">
        <v>548</v>
      </c>
      <c r="D584" s="40">
        <v>770.733</v>
      </c>
      <c r="E584" s="41">
        <v>10</v>
      </c>
      <c r="F584" s="42">
        <f t="shared" si="97"/>
        <v>77.07329999999999</v>
      </c>
      <c r="G584" s="43">
        <v>1635.96</v>
      </c>
      <c r="H584" s="43">
        <v>7713.24</v>
      </c>
      <c r="I584" s="43">
        <v>9002.633</v>
      </c>
      <c r="J584" s="43">
        <v>291.557</v>
      </c>
      <c r="K584" s="43">
        <v>317.017</v>
      </c>
      <c r="L584" s="44">
        <f t="shared" si="98"/>
        <v>125.09</v>
      </c>
      <c r="M584" s="43">
        <v>191.927</v>
      </c>
      <c r="N584" s="45">
        <v>10</v>
      </c>
      <c r="O584" s="45">
        <v>0</v>
      </c>
      <c r="P584" s="46">
        <f t="shared" si="99"/>
        <v>10</v>
      </c>
      <c r="Q584" s="47">
        <v>3606</v>
      </c>
    </row>
    <row r="585" spans="2:17" ht="15.75">
      <c r="B585" s="55">
        <f t="shared" si="100"/>
        <v>487</v>
      </c>
      <c r="C585" s="39" t="s">
        <v>549</v>
      </c>
      <c r="D585" s="40">
        <v>65.553</v>
      </c>
      <c r="E585" s="41">
        <v>10</v>
      </c>
      <c r="F585" s="42">
        <f t="shared" si="97"/>
        <v>6.5553</v>
      </c>
      <c r="G585" s="43">
        <v>-17.35</v>
      </c>
      <c r="H585" s="43">
        <v>2222.937</v>
      </c>
      <c r="I585" s="43">
        <v>1505.87</v>
      </c>
      <c r="J585" s="43">
        <v>18.556</v>
      </c>
      <c r="K585" s="43">
        <v>558.226</v>
      </c>
      <c r="L585" s="44">
        <f t="shared" si="98"/>
        <v>37.49300000000005</v>
      </c>
      <c r="M585" s="43">
        <v>520.733</v>
      </c>
      <c r="N585" s="45">
        <v>35</v>
      </c>
      <c r="O585" s="45">
        <v>0</v>
      </c>
      <c r="P585" s="46">
        <f t="shared" si="99"/>
        <v>35</v>
      </c>
      <c r="Q585" s="47">
        <v>4366</v>
      </c>
    </row>
    <row r="586" spans="2:17" ht="15.75">
      <c r="B586" s="55">
        <f t="shared" si="100"/>
        <v>488</v>
      </c>
      <c r="C586" s="39" t="s">
        <v>550</v>
      </c>
      <c r="D586" s="40">
        <v>450.025</v>
      </c>
      <c r="E586" s="41">
        <v>10</v>
      </c>
      <c r="F586" s="42">
        <f t="shared" si="97"/>
        <v>45.0025</v>
      </c>
      <c r="G586" s="43">
        <v>532.178</v>
      </c>
      <c r="H586" s="43">
        <v>2860.97</v>
      </c>
      <c r="I586" s="43">
        <v>4440.21</v>
      </c>
      <c r="J586" s="43">
        <v>101.077</v>
      </c>
      <c r="K586" s="43">
        <v>390.89</v>
      </c>
      <c r="L586" s="44">
        <f t="shared" si="98"/>
        <v>258.176</v>
      </c>
      <c r="M586" s="43">
        <v>132.714</v>
      </c>
      <c r="N586" s="45">
        <v>0</v>
      </c>
      <c r="O586" s="45">
        <v>0</v>
      </c>
      <c r="P586" s="46">
        <f t="shared" si="99"/>
        <v>0</v>
      </c>
      <c r="Q586" s="47">
        <v>2450</v>
      </c>
    </row>
    <row r="587" spans="2:17" ht="15.75">
      <c r="B587" s="55">
        <f t="shared" si="100"/>
        <v>489</v>
      </c>
      <c r="C587" s="39" t="s">
        <v>551</v>
      </c>
      <c r="D587" s="40">
        <v>100</v>
      </c>
      <c r="E587" s="41">
        <v>10</v>
      </c>
      <c r="F587" s="42">
        <f t="shared" si="97"/>
        <v>10</v>
      </c>
      <c r="G587" s="43">
        <v>68.0255</v>
      </c>
      <c r="H587" s="43">
        <v>89.6478</v>
      </c>
      <c r="I587" s="43">
        <v>44.3578</v>
      </c>
      <c r="J587" s="43">
        <v>0</v>
      </c>
      <c r="K587" s="43">
        <v>1.2211</v>
      </c>
      <c r="L587" s="44">
        <f t="shared" si="98"/>
        <v>0.4213000000000001</v>
      </c>
      <c r="M587" s="43">
        <v>0.7998</v>
      </c>
      <c r="N587" s="45">
        <v>4</v>
      </c>
      <c r="O587" s="45">
        <v>0</v>
      </c>
      <c r="P587" s="46">
        <f t="shared" si="99"/>
        <v>4</v>
      </c>
      <c r="Q587" s="47">
        <v>985</v>
      </c>
    </row>
    <row r="588" spans="2:17" ht="15.75">
      <c r="B588" s="55">
        <f t="shared" si="100"/>
        <v>490</v>
      </c>
      <c r="C588" s="39" t="s">
        <v>552</v>
      </c>
      <c r="D588" s="40">
        <v>124.006</v>
      </c>
      <c r="E588" s="41">
        <v>10</v>
      </c>
      <c r="F588" s="42">
        <f t="shared" si="97"/>
        <v>12.4006</v>
      </c>
      <c r="G588" s="43">
        <v>1422.853</v>
      </c>
      <c r="H588" s="43">
        <v>4142.62</v>
      </c>
      <c r="I588" s="43">
        <v>6392.282</v>
      </c>
      <c r="J588" s="43">
        <v>48.416</v>
      </c>
      <c r="K588" s="43">
        <v>511.763</v>
      </c>
      <c r="L588" s="44">
        <f t="shared" si="98"/>
        <v>187.882</v>
      </c>
      <c r="M588" s="43">
        <v>323.881</v>
      </c>
      <c r="N588" s="45">
        <v>105</v>
      </c>
      <c r="O588" s="45">
        <v>0</v>
      </c>
      <c r="P588" s="46">
        <f t="shared" si="99"/>
        <v>105</v>
      </c>
      <c r="Q588" s="47">
        <v>947</v>
      </c>
    </row>
    <row r="589" spans="2:17" ht="15.75">
      <c r="B589" s="55">
        <f t="shared" si="100"/>
        <v>491</v>
      </c>
      <c r="C589" s="39" t="s">
        <v>553</v>
      </c>
      <c r="D589" s="40">
        <v>420</v>
      </c>
      <c r="E589" s="41">
        <v>10</v>
      </c>
      <c r="F589" s="42">
        <f t="shared" si="97"/>
        <v>42</v>
      </c>
      <c r="G589" s="43">
        <v>2705.208</v>
      </c>
      <c r="H589" s="43">
        <v>9174.275</v>
      </c>
      <c r="I589" s="43">
        <v>25638.698</v>
      </c>
      <c r="J589" s="43">
        <v>46.356</v>
      </c>
      <c r="K589" s="43">
        <v>1133.704</v>
      </c>
      <c r="L589" s="44">
        <f t="shared" si="98"/>
        <v>428.40999999999997</v>
      </c>
      <c r="M589" s="43">
        <v>705.294</v>
      </c>
      <c r="N589" s="45">
        <v>0</v>
      </c>
      <c r="O589" s="45">
        <v>70</v>
      </c>
      <c r="P589" s="46">
        <f t="shared" si="99"/>
        <v>70</v>
      </c>
      <c r="Q589" s="47">
        <v>3477</v>
      </c>
    </row>
    <row r="590" spans="2:17" ht="15.75">
      <c r="B590" s="55">
        <f t="shared" si="100"/>
        <v>492</v>
      </c>
      <c r="C590" s="39" t="s">
        <v>554</v>
      </c>
      <c r="D590" s="40">
        <v>786</v>
      </c>
      <c r="E590" s="41">
        <v>10</v>
      </c>
      <c r="F590" s="42">
        <f t="shared" si="97"/>
        <v>78.6</v>
      </c>
      <c r="G590" s="43">
        <v>6257.879</v>
      </c>
      <c r="H590" s="43">
        <v>15822.468</v>
      </c>
      <c r="I590" s="43">
        <v>35236.535</v>
      </c>
      <c r="J590" s="43">
        <v>126.945</v>
      </c>
      <c r="K590" s="43">
        <v>4072.777</v>
      </c>
      <c r="L590" s="44">
        <f t="shared" si="98"/>
        <v>1424.313</v>
      </c>
      <c r="M590" s="43">
        <v>2648.464</v>
      </c>
      <c r="N590" s="45">
        <v>120</v>
      </c>
      <c r="O590" s="45">
        <v>0</v>
      </c>
      <c r="P590" s="46">
        <f t="shared" si="99"/>
        <v>120</v>
      </c>
      <c r="Q590" s="47">
        <v>4395</v>
      </c>
    </row>
    <row r="591" spans="2:17" ht="15.75">
      <c r="B591" s="55">
        <f t="shared" si="100"/>
        <v>493</v>
      </c>
      <c r="C591" s="39" t="s">
        <v>555</v>
      </c>
      <c r="D591" s="40">
        <v>156.183</v>
      </c>
      <c r="E591" s="41">
        <v>10</v>
      </c>
      <c r="F591" s="42">
        <f t="shared" si="97"/>
        <v>15.6183</v>
      </c>
      <c r="G591" s="43">
        <v>2393.343</v>
      </c>
      <c r="H591" s="43">
        <v>7453.542</v>
      </c>
      <c r="I591" s="43">
        <v>9737.382</v>
      </c>
      <c r="J591" s="43">
        <v>3.054</v>
      </c>
      <c r="K591" s="43">
        <v>1074.597</v>
      </c>
      <c r="L591" s="44">
        <f t="shared" si="98"/>
        <v>344.02</v>
      </c>
      <c r="M591" s="43">
        <v>730.577</v>
      </c>
      <c r="N591" s="45">
        <v>200</v>
      </c>
      <c r="O591" s="45">
        <v>20</v>
      </c>
      <c r="P591" s="46">
        <f t="shared" si="99"/>
        <v>220</v>
      </c>
      <c r="Q591" s="47">
        <v>2163</v>
      </c>
    </row>
    <row r="592" spans="2:17" ht="15.75">
      <c r="B592" s="55">
        <f t="shared" si="100"/>
        <v>494</v>
      </c>
      <c r="C592" s="39" t="s">
        <v>556</v>
      </c>
      <c r="D592" s="40">
        <v>540.443</v>
      </c>
      <c r="E592" s="41">
        <v>10</v>
      </c>
      <c r="F592" s="42">
        <f t="shared" si="97"/>
        <v>54.0443</v>
      </c>
      <c r="G592" s="43">
        <v>10919.033</v>
      </c>
      <c r="H592" s="43">
        <v>22050.385</v>
      </c>
      <c r="I592" s="43">
        <v>47187.945</v>
      </c>
      <c r="J592" s="43">
        <v>220.51</v>
      </c>
      <c r="K592" s="43">
        <v>5139.012</v>
      </c>
      <c r="L592" s="44">
        <f t="shared" si="98"/>
        <v>1788.5749999999998</v>
      </c>
      <c r="M592" s="43">
        <v>3350.437</v>
      </c>
      <c r="N592" s="45">
        <v>0</v>
      </c>
      <c r="O592" s="45">
        <v>50</v>
      </c>
      <c r="P592" s="46">
        <f t="shared" si="99"/>
        <v>50</v>
      </c>
      <c r="Q592" s="47">
        <v>2486</v>
      </c>
    </row>
    <row r="593" spans="2:17" ht="15.75">
      <c r="B593" s="55">
        <f t="shared" si="100"/>
        <v>495</v>
      </c>
      <c r="C593" s="39" t="s">
        <v>557</v>
      </c>
      <c r="D593" s="40"/>
      <c r="E593" s="41">
        <v>10</v>
      </c>
      <c r="F593" s="42">
        <f t="shared" si="97"/>
        <v>0</v>
      </c>
      <c r="G593" s="43"/>
      <c r="H593" s="43"/>
      <c r="I593" s="43"/>
      <c r="J593" s="43"/>
      <c r="K593" s="43"/>
      <c r="L593" s="44">
        <f t="shared" si="98"/>
        <v>0</v>
      </c>
      <c r="M593" s="43"/>
      <c r="N593" s="45"/>
      <c r="O593" s="45"/>
      <c r="P593" s="46">
        <f t="shared" si="99"/>
        <v>0</v>
      </c>
      <c r="Q593" s="47"/>
    </row>
    <row r="594" spans="2:17" ht="15.75">
      <c r="B594" s="55">
        <f t="shared" si="100"/>
        <v>496</v>
      </c>
      <c r="C594" s="39" t="s">
        <v>558</v>
      </c>
      <c r="D594" s="40">
        <v>438.98958</v>
      </c>
      <c r="E594" s="41">
        <v>10</v>
      </c>
      <c r="F594" s="42">
        <f t="shared" si="97"/>
        <v>43.898958</v>
      </c>
      <c r="G594" s="43">
        <v>426.0432</v>
      </c>
      <c r="H594" s="43">
        <v>1531.5552</v>
      </c>
      <c r="I594" s="43">
        <v>1273.2108</v>
      </c>
      <c r="J594" s="43">
        <v>62.0948</v>
      </c>
      <c r="K594" s="43">
        <v>18.771</v>
      </c>
      <c r="L594" s="44">
        <f t="shared" si="98"/>
        <v>16.464000000000002</v>
      </c>
      <c r="M594" s="43">
        <v>2.307</v>
      </c>
      <c r="N594" s="45">
        <v>0</v>
      </c>
      <c r="O594" s="45">
        <v>0</v>
      </c>
      <c r="P594" s="46">
        <f t="shared" si="99"/>
        <v>0</v>
      </c>
      <c r="Q594" s="47">
        <v>4129</v>
      </c>
    </row>
    <row r="595" spans="2:17" ht="15.75">
      <c r="B595" s="55">
        <f>COUNT(B582:B594)</f>
        <v>13</v>
      </c>
      <c r="C595" s="56"/>
      <c r="D595" s="56">
        <f>SUBTOTAL(9,D582:D594)</f>
        <v>4424.258580000001</v>
      </c>
      <c r="E595" s="39"/>
      <c r="F595" s="57">
        <f aca="true" t="shared" si="101" ref="F595:M595">SUBTOTAL(9,F582:F594)</f>
        <v>463.894058</v>
      </c>
      <c r="G595" s="56">
        <f t="shared" si="101"/>
        <v>32501.9827</v>
      </c>
      <c r="H595" s="56">
        <f t="shared" si="101"/>
        <v>87970.194</v>
      </c>
      <c r="I595" s="56">
        <f t="shared" si="101"/>
        <v>166901.9016</v>
      </c>
      <c r="J595" s="56">
        <f t="shared" si="101"/>
        <v>1072.9377999999997</v>
      </c>
      <c r="K595" s="56">
        <f t="shared" si="101"/>
        <v>16175.218099999998</v>
      </c>
      <c r="L595" s="57">
        <f t="shared" si="101"/>
        <v>5661.9343</v>
      </c>
      <c r="M595" s="56">
        <f t="shared" si="101"/>
        <v>10513.283800000001</v>
      </c>
      <c r="N595" s="45"/>
      <c r="O595" s="45"/>
      <c r="P595" s="46"/>
      <c r="Q595" s="47">
        <f>SUM(Q582:Q594)</f>
        <v>31669</v>
      </c>
    </row>
    <row r="596" spans="2:17" ht="15.75">
      <c r="B596" s="59"/>
      <c r="C596" s="60"/>
      <c r="D596" s="61"/>
      <c r="E596" s="62"/>
      <c r="F596" s="63"/>
      <c r="G596" s="71"/>
      <c r="H596" s="71"/>
      <c r="I596" s="72"/>
      <c r="J596" s="71"/>
      <c r="K596" s="72"/>
      <c r="L596" s="77"/>
      <c r="M596" s="72"/>
      <c r="N596" s="75"/>
      <c r="O596" s="75"/>
      <c r="P596" s="76"/>
      <c r="Q596" s="78"/>
    </row>
    <row r="597" spans="2:17" ht="18">
      <c r="B597" s="59"/>
      <c r="C597" s="70" t="s">
        <v>559</v>
      </c>
      <c r="D597" s="61"/>
      <c r="E597" s="62"/>
      <c r="F597" s="63"/>
      <c r="G597" s="71"/>
      <c r="H597" s="71"/>
      <c r="I597" s="72"/>
      <c r="J597" s="71"/>
      <c r="K597" s="72"/>
      <c r="L597" s="77"/>
      <c r="M597" s="72"/>
      <c r="N597" s="75"/>
      <c r="O597" s="75"/>
      <c r="P597" s="76"/>
      <c r="Q597" s="78"/>
    </row>
    <row r="598" spans="2:17" ht="15.75">
      <c r="B598" s="59"/>
      <c r="C598" s="60"/>
      <c r="D598" s="61"/>
      <c r="E598" s="62"/>
      <c r="F598" s="63"/>
      <c r="G598" s="71"/>
      <c r="H598" s="71"/>
      <c r="I598" s="72"/>
      <c r="J598" s="71"/>
      <c r="K598" s="72"/>
      <c r="L598" s="77"/>
      <c r="M598" s="72"/>
      <c r="N598" s="75"/>
      <c r="O598" s="75"/>
      <c r="P598" s="76"/>
      <c r="Q598" s="78"/>
    </row>
    <row r="599" spans="2:17" ht="15.75">
      <c r="B599" s="55">
        <f>+B594+1</f>
        <v>497</v>
      </c>
      <c r="C599" s="39" t="s">
        <v>560</v>
      </c>
      <c r="D599" s="40">
        <v>120</v>
      </c>
      <c r="E599" s="41">
        <v>5</v>
      </c>
      <c r="F599" s="42">
        <f aca="true" t="shared" si="102" ref="F599:F610">+D599/E599</f>
        <v>24</v>
      </c>
      <c r="G599" s="43">
        <v>830.554</v>
      </c>
      <c r="H599" s="43">
        <v>1028.007</v>
      </c>
      <c r="I599" s="43">
        <v>1763.391</v>
      </c>
      <c r="J599" s="43">
        <v>1.116</v>
      </c>
      <c r="K599" s="43">
        <v>460.688</v>
      </c>
      <c r="L599" s="44">
        <f aca="true" t="shared" si="103" ref="L599:L610">+K599-M599</f>
        <v>159.062</v>
      </c>
      <c r="M599" s="43">
        <v>301.626</v>
      </c>
      <c r="N599" s="45">
        <v>70</v>
      </c>
      <c r="O599" s="45">
        <v>0</v>
      </c>
      <c r="P599" s="46">
        <f aca="true" t="shared" si="104" ref="P599:P610">SUM(N599:O599)</f>
        <v>70</v>
      </c>
      <c r="Q599" s="47">
        <v>3769</v>
      </c>
    </row>
    <row r="600" spans="2:17" ht="15.75">
      <c r="B600" s="38">
        <f aca="true" t="shared" si="105" ref="B600:B610">+B599+1</f>
        <v>498</v>
      </c>
      <c r="C600" s="39" t="s">
        <v>561</v>
      </c>
      <c r="D600" s="40">
        <v>123.367</v>
      </c>
      <c r="E600" s="41">
        <v>10</v>
      </c>
      <c r="F600" s="42">
        <f t="shared" si="102"/>
        <v>12.3367</v>
      </c>
      <c r="G600" s="43">
        <v>151.597</v>
      </c>
      <c r="H600" s="43">
        <v>903.729</v>
      </c>
      <c r="I600" s="43">
        <v>947.484</v>
      </c>
      <c r="J600" s="43">
        <v>35.653</v>
      </c>
      <c r="K600" s="43">
        <v>57.181</v>
      </c>
      <c r="L600" s="44">
        <f t="shared" si="103"/>
        <v>28.101</v>
      </c>
      <c r="M600" s="43">
        <v>29.08</v>
      </c>
      <c r="N600" s="45">
        <v>10</v>
      </c>
      <c r="O600" s="45">
        <v>0</v>
      </c>
      <c r="P600" s="46">
        <f t="shared" si="104"/>
        <v>10</v>
      </c>
      <c r="Q600" s="47">
        <v>1028</v>
      </c>
    </row>
    <row r="601" spans="2:17" ht="15.75">
      <c r="B601" s="38">
        <f t="shared" si="105"/>
        <v>499</v>
      </c>
      <c r="C601" s="39" t="s">
        <v>562</v>
      </c>
      <c r="D601" s="40">
        <v>52.874</v>
      </c>
      <c r="E601" s="41">
        <v>10</v>
      </c>
      <c r="F601" s="42">
        <f t="shared" si="102"/>
        <v>5.2874</v>
      </c>
      <c r="G601" s="43">
        <v>264.35</v>
      </c>
      <c r="H601" s="43">
        <v>562.887</v>
      </c>
      <c r="I601" s="43">
        <v>1209.033</v>
      </c>
      <c r="J601" s="43">
        <v>17.877</v>
      </c>
      <c r="K601" s="43">
        <v>66.224</v>
      </c>
      <c r="L601" s="44">
        <f t="shared" si="103"/>
        <v>24.901000000000003</v>
      </c>
      <c r="M601" s="43">
        <v>41.323</v>
      </c>
      <c r="N601" s="45">
        <v>30</v>
      </c>
      <c r="O601" s="45">
        <v>15</v>
      </c>
      <c r="P601" s="46">
        <f t="shared" si="104"/>
        <v>45</v>
      </c>
      <c r="Q601" s="47">
        <v>1204</v>
      </c>
    </row>
    <row r="602" spans="2:17" ht="15.75">
      <c r="B602" s="38">
        <f t="shared" si="105"/>
        <v>500</v>
      </c>
      <c r="C602" s="39" t="s">
        <v>563</v>
      </c>
      <c r="D602" s="40">
        <v>52.6489</v>
      </c>
      <c r="E602" s="41">
        <v>10</v>
      </c>
      <c r="F602" s="42">
        <f t="shared" si="102"/>
        <v>5.264889999999999</v>
      </c>
      <c r="G602" s="43">
        <v>60.4537</v>
      </c>
      <c r="H602" s="43">
        <v>161.3954</v>
      </c>
      <c r="I602" s="43">
        <v>312.9114</v>
      </c>
      <c r="J602" s="43">
        <v>5.4586</v>
      </c>
      <c r="K602" s="43">
        <v>4.471</v>
      </c>
      <c r="L602" s="44">
        <f t="shared" si="103"/>
        <v>0.9433000000000002</v>
      </c>
      <c r="M602" s="43">
        <v>3.5277</v>
      </c>
      <c r="N602" s="45">
        <v>0</v>
      </c>
      <c r="O602" s="45">
        <v>0</v>
      </c>
      <c r="P602" s="46">
        <f t="shared" si="104"/>
        <v>0</v>
      </c>
      <c r="Q602" s="47">
        <v>748</v>
      </c>
    </row>
    <row r="603" spans="2:17" ht="15.75">
      <c r="B603" s="38">
        <f t="shared" si="105"/>
        <v>501</v>
      </c>
      <c r="C603" s="39" t="s">
        <v>564</v>
      </c>
      <c r="D603" s="40">
        <v>133.343</v>
      </c>
      <c r="E603" s="41">
        <v>10</v>
      </c>
      <c r="F603" s="42">
        <f t="shared" si="102"/>
        <v>13.334299999999999</v>
      </c>
      <c r="G603" s="43">
        <v>528.578</v>
      </c>
      <c r="H603" s="43">
        <v>829.785</v>
      </c>
      <c r="I603" s="43">
        <v>1159.001</v>
      </c>
      <c r="J603" s="43">
        <v>7.468</v>
      </c>
      <c r="K603" s="43">
        <v>225.731</v>
      </c>
      <c r="L603" s="44">
        <f t="shared" si="103"/>
        <v>78.25999999999999</v>
      </c>
      <c r="M603" s="43">
        <v>147.471</v>
      </c>
      <c r="N603" s="45">
        <v>25</v>
      </c>
      <c r="O603" s="45">
        <v>0</v>
      </c>
      <c r="P603" s="46">
        <f t="shared" si="104"/>
        <v>25</v>
      </c>
      <c r="Q603" s="47">
        <v>1502</v>
      </c>
    </row>
    <row r="604" spans="2:17" ht="15.75">
      <c r="B604" s="38">
        <f t="shared" si="105"/>
        <v>502</v>
      </c>
      <c r="C604" s="39" t="s">
        <v>565</v>
      </c>
      <c r="D604" s="40">
        <v>58</v>
      </c>
      <c r="E604" s="41">
        <v>10</v>
      </c>
      <c r="F604" s="42">
        <f t="shared" si="102"/>
        <v>5.8</v>
      </c>
      <c r="G604" s="43">
        <v>37.2272</v>
      </c>
      <c r="H604" s="43">
        <v>315.7713</v>
      </c>
      <c r="I604" s="43">
        <v>76.1612</v>
      </c>
      <c r="J604" s="43">
        <v>1.5096</v>
      </c>
      <c r="K604" s="43">
        <v>5.3067</v>
      </c>
      <c r="L604" s="44">
        <f t="shared" si="103"/>
        <v>0.38090000000000046</v>
      </c>
      <c r="M604" s="43">
        <v>4.9258</v>
      </c>
      <c r="N604" s="45">
        <v>0</v>
      </c>
      <c r="O604" s="45">
        <v>0</v>
      </c>
      <c r="P604" s="46">
        <f t="shared" si="104"/>
        <v>0</v>
      </c>
      <c r="Q604" s="47">
        <v>5318</v>
      </c>
    </row>
    <row r="605" spans="2:17" ht="15.75">
      <c r="B605" s="38">
        <f t="shared" si="105"/>
        <v>503</v>
      </c>
      <c r="C605" s="39" t="s">
        <v>566</v>
      </c>
      <c r="D605" s="40"/>
      <c r="E605" s="41">
        <v>10</v>
      </c>
      <c r="F605" s="42">
        <f t="shared" si="102"/>
        <v>0</v>
      </c>
      <c r="G605" s="43"/>
      <c r="H605" s="43"/>
      <c r="I605" s="43"/>
      <c r="J605" s="43"/>
      <c r="K605" s="43"/>
      <c r="L605" s="44">
        <f t="shared" si="103"/>
        <v>0</v>
      </c>
      <c r="M605" s="43"/>
      <c r="N605" s="45"/>
      <c r="O605" s="45"/>
      <c r="P605" s="46">
        <f t="shared" si="104"/>
        <v>0</v>
      </c>
      <c r="Q605" s="47"/>
    </row>
    <row r="606" spans="2:17" ht="15.75">
      <c r="B606" s="38">
        <f t="shared" si="105"/>
        <v>504</v>
      </c>
      <c r="C606" s="39" t="s">
        <v>567</v>
      </c>
      <c r="D606" s="40">
        <v>90</v>
      </c>
      <c r="E606" s="41">
        <v>10</v>
      </c>
      <c r="F606" s="42">
        <f t="shared" si="102"/>
        <v>9</v>
      </c>
      <c r="G606" s="43">
        <v>-190.107</v>
      </c>
      <c r="H606" s="43">
        <v>467.829</v>
      </c>
      <c r="I606" s="43">
        <v>127.576</v>
      </c>
      <c r="J606" s="43">
        <v>8.443</v>
      </c>
      <c r="K606" s="43">
        <v>-96.035</v>
      </c>
      <c r="L606" s="44">
        <f t="shared" si="103"/>
        <v>0.6560000000000059</v>
      </c>
      <c r="M606" s="43">
        <v>-96.691</v>
      </c>
      <c r="N606" s="45">
        <v>0</v>
      </c>
      <c r="O606" s="45">
        <v>0</v>
      </c>
      <c r="P606" s="46">
        <f t="shared" si="104"/>
        <v>0</v>
      </c>
      <c r="Q606" s="47">
        <v>1117</v>
      </c>
    </row>
    <row r="607" spans="2:17" ht="15.75">
      <c r="B607" s="38">
        <f t="shared" si="105"/>
        <v>505</v>
      </c>
      <c r="C607" s="39" t="s">
        <v>568</v>
      </c>
      <c r="D607" s="40">
        <v>54.057</v>
      </c>
      <c r="E607" s="41">
        <v>10</v>
      </c>
      <c r="F607" s="42">
        <f t="shared" si="102"/>
        <v>5.4057</v>
      </c>
      <c r="G607" s="43">
        <v>416.938</v>
      </c>
      <c r="H607" s="43">
        <v>1153.109</v>
      </c>
      <c r="I607" s="43">
        <v>1529.772</v>
      </c>
      <c r="J607" s="43">
        <v>31.692</v>
      </c>
      <c r="K607" s="43">
        <v>97.334</v>
      </c>
      <c r="L607" s="44">
        <f t="shared" si="103"/>
        <v>40.029</v>
      </c>
      <c r="M607" s="43">
        <v>57.305</v>
      </c>
      <c r="N607" s="45">
        <v>15</v>
      </c>
      <c r="O607" s="45">
        <v>0</v>
      </c>
      <c r="P607" s="46">
        <f t="shared" si="104"/>
        <v>15</v>
      </c>
      <c r="Q607" s="47">
        <v>730</v>
      </c>
    </row>
    <row r="608" spans="2:17" ht="15.75">
      <c r="B608" s="38">
        <f t="shared" si="105"/>
        <v>506</v>
      </c>
      <c r="C608" s="39" t="s">
        <v>569</v>
      </c>
      <c r="D608" s="40">
        <v>597.713</v>
      </c>
      <c r="E608" s="41">
        <v>10</v>
      </c>
      <c r="F608" s="42">
        <f t="shared" si="102"/>
        <v>59.7713</v>
      </c>
      <c r="G608" s="43">
        <v>1295.297</v>
      </c>
      <c r="H608" s="43">
        <v>3393.399</v>
      </c>
      <c r="I608" s="43">
        <v>3731.994</v>
      </c>
      <c r="J608" s="43">
        <v>86.967</v>
      </c>
      <c r="K608" s="43">
        <v>210.083</v>
      </c>
      <c r="L608" s="44">
        <f t="shared" si="103"/>
        <v>83.085</v>
      </c>
      <c r="M608" s="43">
        <v>126.998</v>
      </c>
      <c r="N608" s="45">
        <v>20</v>
      </c>
      <c r="O608" s="45">
        <v>0</v>
      </c>
      <c r="P608" s="46">
        <f t="shared" si="104"/>
        <v>20</v>
      </c>
      <c r="Q608" s="47">
        <v>2435</v>
      </c>
    </row>
    <row r="609" spans="2:17" ht="15.75">
      <c r="B609" s="38">
        <f t="shared" si="105"/>
        <v>507</v>
      </c>
      <c r="C609" s="39" t="s">
        <v>570</v>
      </c>
      <c r="D609" s="40"/>
      <c r="E609" s="41">
        <v>10</v>
      </c>
      <c r="F609" s="42">
        <f t="shared" si="102"/>
        <v>0</v>
      </c>
      <c r="G609" s="43"/>
      <c r="H609" s="43"/>
      <c r="I609" s="43"/>
      <c r="J609" s="43"/>
      <c r="K609" s="43"/>
      <c r="L609" s="44">
        <f t="shared" si="103"/>
        <v>0</v>
      </c>
      <c r="M609" s="43"/>
      <c r="N609" s="45"/>
      <c r="O609" s="45"/>
      <c r="P609" s="46">
        <f t="shared" si="104"/>
        <v>0</v>
      </c>
      <c r="Q609" s="47"/>
    </row>
    <row r="610" spans="2:17" ht="15.75">
      <c r="B610" s="38">
        <f t="shared" si="105"/>
        <v>508</v>
      </c>
      <c r="C610" s="39" t="s">
        <v>571</v>
      </c>
      <c r="D610" s="40">
        <v>45</v>
      </c>
      <c r="E610" s="41">
        <v>10</v>
      </c>
      <c r="F610" s="42">
        <f t="shared" si="102"/>
        <v>4.5</v>
      </c>
      <c r="G610" s="43">
        <v>-36.4144</v>
      </c>
      <c r="H610" s="43">
        <v>104.0908</v>
      </c>
      <c r="I610" s="43">
        <v>91.2821</v>
      </c>
      <c r="J610" s="43">
        <v>7.0348</v>
      </c>
      <c r="K610" s="43">
        <v>-2.437</v>
      </c>
      <c r="L610" s="44">
        <f t="shared" si="103"/>
        <v>0.565</v>
      </c>
      <c r="M610" s="43">
        <v>-3.002</v>
      </c>
      <c r="N610" s="45">
        <v>0</v>
      </c>
      <c r="O610" s="45">
        <v>0</v>
      </c>
      <c r="P610" s="46">
        <f t="shared" si="104"/>
        <v>0</v>
      </c>
      <c r="Q610" s="47">
        <v>164</v>
      </c>
    </row>
    <row r="611" spans="2:17" ht="15.75">
      <c r="B611" s="55">
        <f>COUNT(B599:B610)</f>
        <v>12</v>
      </c>
      <c r="C611" s="56"/>
      <c r="D611" s="56">
        <f>SUBTOTAL(9,D599:D610)</f>
        <v>1327.0029</v>
      </c>
      <c r="E611" s="39"/>
      <c r="F611" s="57">
        <f aca="true" t="shared" si="106" ref="F611:M611">SUBTOTAL(9,F599:F610)</f>
        <v>144.70029</v>
      </c>
      <c r="G611" s="56">
        <f t="shared" si="106"/>
        <v>3358.4735</v>
      </c>
      <c r="H611" s="56">
        <f t="shared" si="106"/>
        <v>8920.002499999999</v>
      </c>
      <c r="I611" s="56">
        <f t="shared" si="106"/>
        <v>10948.6057</v>
      </c>
      <c r="J611" s="56">
        <f t="shared" si="106"/>
        <v>203.21899999999997</v>
      </c>
      <c r="K611" s="56">
        <f t="shared" si="106"/>
        <v>1028.5467000000003</v>
      </c>
      <c r="L611" s="57">
        <f t="shared" si="106"/>
        <v>415.98319999999995</v>
      </c>
      <c r="M611" s="56">
        <f t="shared" si="106"/>
        <v>612.5634999999999</v>
      </c>
      <c r="N611" s="45"/>
      <c r="O611" s="45"/>
      <c r="P611" s="46"/>
      <c r="Q611" s="47">
        <f>SUM(Q599:Q610)</f>
        <v>18015</v>
      </c>
    </row>
    <row r="612" spans="2:17" ht="15.75">
      <c r="B612" s="59"/>
      <c r="C612" s="60"/>
      <c r="D612" s="61"/>
      <c r="E612" s="62"/>
      <c r="F612" s="63"/>
      <c r="G612" s="71"/>
      <c r="H612" s="71"/>
      <c r="I612" s="72"/>
      <c r="J612" s="71"/>
      <c r="K612" s="72"/>
      <c r="L612" s="77"/>
      <c r="M612" s="72"/>
      <c r="N612" s="75"/>
      <c r="O612" s="75"/>
      <c r="P612" s="76"/>
      <c r="Q612" s="78"/>
    </row>
    <row r="613" spans="2:17" ht="18">
      <c r="B613" s="59"/>
      <c r="C613" s="70" t="s">
        <v>572</v>
      </c>
      <c r="D613" s="61"/>
      <c r="E613" s="62"/>
      <c r="F613" s="63"/>
      <c r="G613" s="71"/>
      <c r="H613" s="71"/>
      <c r="I613" s="72"/>
      <c r="J613" s="71"/>
      <c r="K613" s="72"/>
      <c r="L613" s="77"/>
      <c r="M613" s="72"/>
      <c r="N613" s="75"/>
      <c r="O613" s="75"/>
      <c r="P613" s="76"/>
      <c r="Q613" s="78"/>
    </row>
    <row r="614" spans="2:17" ht="15.75">
      <c r="B614" s="59"/>
      <c r="C614" s="60"/>
      <c r="D614" s="61"/>
      <c r="E614" s="62"/>
      <c r="F614" s="63"/>
      <c r="G614" s="71"/>
      <c r="H614" s="71"/>
      <c r="I614" s="72"/>
      <c r="J614" s="71"/>
      <c r="K614" s="72"/>
      <c r="L614" s="77"/>
      <c r="M614" s="72"/>
      <c r="N614" s="75"/>
      <c r="O614" s="75"/>
      <c r="P614" s="76"/>
      <c r="Q614" s="78"/>
    </row>
    <row r="615" spans="2:17" ht="15.75">
      <c r="B615" s="38">
        <f>+B610+1</f>
        <v>509</v>
      </c>
      <c r="C615" s="39" t="s">
        <v>573</v>
      </c>
      <c r="D615" s="40"/>
      <c r="E615" s="41">
        <v>10</v>
      </c>
      <c r="F615" s="42">
        <f aca="true" t="shared" si="107" ref="F615:F623">+D615/E615</f>
        <v>0</v>
      </c>
      <c r="G615" s="43"/>
      <c r="H615" s="43"/>
      <c r="I615" s="43"/>
      <c r="J615" s="43"/>
      <c r="K615" s="43"/>
      <c r="L615" s="44">
        <f aca="true" t="shared" si="108" ref="L615:L623">+K615-M615</f>
        <v>0</v>
      </c>
      <c r="M615" s="43"/>
      <c r="N615" s="45"/>
      <c r="O615" s="45"/>
      <c r="P615" s="46">
        <f aca="true" t="shared" si="109" ref="P615:P623">SUM(N615:O615)</f>
        <v>0</v>
      </c>
      <c r="Q615" s="47"/>
    </row>
    <row r="616" spans="2:17" ht="15.75">
      <c r="B616" s="38">
        <f aca="true" t="shared" si="110" ref="B616:B623">+B615+1</f>
        <v>510</v>
      </c>
      <c r="C616" s="39" t="s">
        <v>574</v>
      </c>
      <c r="D616" s="40">
        <v>33.12</v>
      </c>
      <c r="E616" s="41">
        <v>10</v>
      </c>
      <c r="F616" s="42">
        <f t="shared" si="107"/>
        <v>3.312</v>
      </c>
      <c r="G616" s="43">
        <v>33.712</v>
      </c>
      <c r="H616" s="43">
        <v>595.5</v>
      </c>
      <c r="I616" s="43">
        <v>217.991</v>
      </c>
      <c r="J616" s="43">
        <v>0.873</v>
      </c>
      <c r="K616" s="43">
        <v>8.942</v>
      </c>
      <c r="L616" s="44">
        <f t="shared" si="108"/>
        <v>-11.779</v>
      </c>
      <c r="M616" s="43">
        <v>20.721</v>
      </c>
      <c r="N616" s="45">
        <v>0</v>
      </c>
      <c r="O616" s="45">
        <v>0</v>
      </c>
      <c r="P616" s="46">
        <f t="shared" si="109"/>
        <v>0</v>
      </c>
      <c r="Q616" s="47">
        <v>772</v>
      </c>
    </row>
    <row r="617" spans="2:17" ht="15.75">
      <c r="B617" s="38">
        <f t="shared" si="110"/>
        <v>511</v>
      </c>
      <c r="C617" s="39" t="s">
        <v>575</v>
      </c>
      <c r="D617" s="40">
        <v>54.5</v>
      </c>
      <c r="E617" s="41">
        <v>10</v>
      </c>
      <c r="F617" s="42">
        <f t="shared" si="107"/>
        <v>5.45</v>
      </c>
      <c r="G617" s="43">
        <v>-89.206</v>
      </c>
      <c r="H617" s="43">
        <v>236.607</v>
      </c>
      <c r="I617" s="43">
        <v>233.014</v>
      </c>
      <c r="J617" s="43">
        <v>5.65</v>
      </c>
      <c r="K617" s="43">
        <v>6.917</v>
      </c>
      <c r="L617" s="44">
        <f t="shared" si="108"/>
        <v>1.1659999999999995</v>
      </c>
      <c r="M617" s="43">
        <v>5.751</v>
      </c>
      <c r="N617" s="45">
        <v>0</v>
      </c>
      <c r="O617" s="45">
        <v>0</v>
      </c>
      <c r="P617" s="46">
        <f t="shared" si="109"/>
        <v>0</v>
      </c>
      <c r="Q617" s="47">
        <v>892</v>
      </c>
    </row>
    <row r="618" spans="2:17" ht="15.75">
      <c r="B618" s="38">
        <f t="shared" si="110"/>
        <v>512</v>
      </c>
      <c r="C618" s="39" t="s">
        <v>576</v>
      </c>
      <c r="D618" s="40"/>
      <c r="E618" s="41">
        <v>10</v>
      </c>
      <c r="F618" s="42">
        <f t="shared" si="107"/>
        <v>0</v>
      </c>
      <c r="G618" s="43"/>
      <c r="H618" s="43"/>
      <c r="I618" s="43"/>
      <c r="J618" s="43"/>
      <c r="K618" s="43"/>
      <c r="L618" s="44">
        <f t="shared" si="108"/>
        <v>0</v>
      </c>
      <c r="M618" s="43"/>
      <c r="N618" s="45"/>
      <c r="O618" s="45"/>
      <c r="P618" s="46">
        <f t="shared" si="109"/>
        <v>0</v>
      </c>
      <c r="Q618" s="47"/>
    </row>
    <row r="619" spans="2:17" ht="15.75">
      <c r="B619" s="38">
        <f t="shared" si="110"/>
        <v>513</v>
      </c>
      <c r="C619" s="39" t="s">
        <v>577</v>
      </c>
      <c r="D619" s="40">
        <v>210</v>
      </c>
      <c r="E619" s="41">
        <v>10</v>
      </c>
      <c r="F619" s="42">
        <f t="shared" si="107"/>
        <v>21</v>
      </c>
      <c r="G619" s="43">
        <v>127.7</v>
      </c>
      <c r="H619" s="43">
        <v>656.8813</v>
      </c>
      <c r="I619" s="43">
        <v>907.5245</v>
      </c>
      <c r="J619" s="43">
        <v>20.6067</v>
      </c>
      <c r="K619" s="43">
        <v>-12.83</v>
      </c>
      <c r="L619" s="44">
        <f t="shared" si="108"/>
        <v>14.497000000000002</v>
      </c>
      <c r="M619" s="43">
        <v>-27.327</v>
      </c>
      <c r="N619" s="45">
        <v>0</v>
      </c>
      <c r="O619" s="45">
        <v>0</v>
      </c>
      <c r="P619" s="46">
        <f t="shared" si="109"/>
        <v>0</v>
      </c>
      <c r="Q619" s="47">
        <v>1588</v>
      </c>
    </row>
    <row r="620" spans="2:17" ht="15.75">
      <c r="B620" s="55">
        <f t="shared" si="110"/>
        <v>514</v>
      </c>
      <c r="C620" s="39" t="s">
        <v>578</v>
      </c>
      <c r="D620" s="40">
        <v>97.556</v>
      </c>
      <c r="E620" s="41">
        <v>10</v>
      </c>
      <c r="F620" s="42">
        <f t="shared" si="107"/>
        <v>9.7556</v>
      </c>
      <c r="G620" s="43">
        <v>456.144</v>
      </c>
      <c r="H620" s="43">
        <v>2718.262</v>
      </c>
      <c r="I620" s="43">
        <v>3028.057</v>
      </c>
      <c r="J620" s="43">
        <v>77.203</v>
      </c>
      <c r="K620" s="43">
        <v>261.214</v>
      </c>
      <c r="L620" s="44">
        <f t="shared" si="108"/>
        <v>88.19999999999999</v>
      </c>
      <c r="M620" s="43">
        <v>173.014</v>
      </c>
      <c r="N620" s="45">
        <v>25</v>
      </c>
      <c r="O620" s="45">
        <v>75</v>
      </c>
      <c r="P620" s="46">
        <f t="shared" si="109"/>
        <v>100</v>
      </c>
      <c r="Q620" s="47">
        <v>1334</v>
      </c>
    </row>
    <row r="621" spans="2:17" ht="15.75">
      <c r="B621" s="55">
        <f t="shared" si="110"/>
        <v>515</v>
      </c>
      <c r="C621" s="39" t="s">
        <v>579</v>
      </c>
      <c r="D621" s="40">
        <v>610.873</v>
      </c>
      <c r="E621" s="41">
        <v>10</v>
      </c>
      <c r="F621" s="42">
        <f t="shared" si="107"/>
        <v>61.087300000000006</v>
      </c>
      <c r="G621" s="43">
        <v>2683.492</v>
      </c>
      <c r="H621" s="43">
        <v>10107.741</v>
      </c>
      <c r="I621" s="43">
        <v>9408.018</v>
      </c>
      <c r="J621" s="43">
        <v>742.13</v>
      </c>
      <c r="K621" s="43">
        <v>516.751</v>
      </c>
      <c r="L621" s="44">
        <f t="shared" si="108"/>
        <v>74.60899999999998</v>
      </c>
      <c r="M621" s="43">
        <v>442.142</v>
      </c>
      <c r="N621" s="45">
        <v>0</v>
      </c>
      <c r="O621" s="45">
        <v>25</v>
      </c>
      <c r="P621" s="46">
        <f t="shared" si="109"/>
        <v>25</v>
      </c>
      <c r="Q621" s="47">
        <v>2142</v>
      </c>
    </row>
    <row r="622" spans="2:17" ht="15.75">
      <c r="B622" s="55">
        <f t="shared" si="110"/>
        <v>516</v>
      </c>
      <c r="C622" s="39" t="s">
        <v>580</v>
      </c>
      <c r="D622" s="40">
        <v>77.696</v>
      </c>
      <c r="E622" s="41">
        <v>10</v>
      </c>
      <c r="F622" s="42">
        <f t="shared" si="107"/>
        <v>7.7696</v>
      </c>
      <c r="G622" s="43">
        <v>2730.196</v>
      </c>
      <c r="H622" s="43">
        <v>12054.323</v>
      </c>
      <c r="I622" s="43">
        <v>19806.575</v>
      </c>
      <c r="J622" s="43">
        <v>250.721</v>
      </c>
      <c r="K622" s="43">
        <v>1512.884</v>
      </c>
      <c r="L622" s="44">
        <f t="shared" si="108"/>
        <v>777.494</v>
      </c>
      <c r="M622" s="43">
        <v>735.39</v>
      </c>
      <c r="N622" s="45">
        <v>660</v>
      </c>
      <c r="O622" s="45">
        <v>0</v>
      </c>
      <c r="P622" s="46">
        <f t="shared" si="109"/>
        <v>660</v>
      </c>
      <c r="Q622" s="47">
        <v>807</v>
      </c>
    </row>
    <row r="623" spans="2:17" ht="15.75">
      <c r="B623" s="55">
        <f t="shared" si="110"/>
        <v>517</v>
      </c>
      <c r="C623" s="39" t="s">
        <v>581</v>
      </c>
      <c r="D623" s="40">
        <v>133.173</v>
      </c>
      <c r="E623" s="41">
        <v>10</v>
      </c>
      <c r="F623" s="42">
        <f t="shared" si="107"/>
        <v>13.3173</v>
      </c>
      <c r="G623" s="43">
        <v>255.496</v>
      </c>
      <c r="H623" s="43">
        <v>1236.645</v>
      </c>
      <c r="I623" s="43">
        <v>1282.005</v>
      </c>
      <c r="J623" s="43">
        <v>70.915</v>
      </c>
      <c r="K623" s="43">
        <v>44.069</v>
      </c>
      <c r="L623" s="44">
        <f t="shared" si="108"/>
        <v>11.778000000000006</v>
      </c>
      <c r="M623" s="43">
        <v>32.291</v>
      </c>
      <c r="N623" s="45">
        <v>0</v>
      </c>
      <c r="O623" s="45">
        <v>15</v>
      </c>
      <c r="P623" s="46">
        <f t="shared" si="109"/>
        <v>15</v>
      </c>
      <c r="Q623" s="47">
        <v>646</v>
      </c>
    </row>
    <row r="624" spans="2:17" ht="15.75">
      <c r="B624" s="55">
        <f>COUNT(B615:B623)</f>
        <v>9</v>
      </c>
      <c r="C624" s="56"/>
      <c r="D624" s="56">
        <f>SUBTOTAL(9,D615:D623)</f>
        <v>1216.918</v>
      </c>
      <c r="E624" s="39"/>
      <c r="F624" s="57">
        <f aca="true" t="shared" si="111" ref="F624:M624">SUBTOTAL(9,F615:F623)</f>
        <v>121.69180000000001</v>
      </c>
      <c r="G624" s="56">
        <f t="shared" si="111"/>
        <v>6197.534000000001</v>
      </c>
      <c r="H624" s="56">
        <f t="shared" si="111"/>
        <v>27605.9593</v>
      </c>
      <c r="I624" s="56">
        <f t="shared" si="111"/>
        <v>34883.184499999996</v>
      </c>
      <c r="J624" s="56">
        <f t="shared" si="111"/>
        <v>1168.0987</v>
      </c>
      <c r="K624" s="56">
        <f t="shared" si="111"/>
        <v>2337.9469999999997</v>
      </c>
      <c r="L624" s="57">
        <f t="shared" si="111"/>
        <v>955.965</v>
      </c>
      <c r="M624" s="56">
        <f t="shared" si="111"/>
        <v>1381.982</v>
      </c>
      <c r="N624" s="45"/>
      <c r="O624" s="45"/>
      <c r="P624" s="46"/>
      <c r="Q624" s="47">
        <f>SUM(Q615:Q623)</f>
        <v>8181</v>
      </c>
    </row>
    <row r="625" spans="2:17" ht="15.75">
      <c r="B625" s="59"/>
      <c r="C625" s="60"/>
      <c r="D625" s="61"/>
      <c r="E625" s="62"/>
      <c r="F625" s="63"/>
      <c r="G625" s="71"/>
      <c r="H625" s="71"/>
      <c r="I625" s="72"/>
      <c r="J625" s="71"/>
      <c r="K625" s="72"/>
      <c r="L625" s="77"/>
      <c r="M625" s="72"/>
      <c r="N625" s="75"/>
      <c r="O625" s="75"/>
      <c r="P625" s="76"/>
      <c r="Q625" s="78"/>
    </row>
    <row r="626" spans="2:17" ht="18">
      <c r="B626" s="59"/>
      <c r="C626" s="70" t="s">
        <v>582</v>
      </c>
      <c r="D626" s="61"/>
      <c r="E626" s="62"/>
      <c r="F626" s="63"/>
      <c r="G626" s="71"/>
      <c r="H626" s="71"/>
      <c r="I626" s="72"/>
      <c r="J626" s="71"/>
      <c r="K626" s="72"/>
      <c r="L626" s="77"/>
      <c r="M626" s="72"/>
      <c r="N626" s="75"/>
      <c r="O626" s="75"/>
      <c r="P626" s="76"/>
      <c r="Q626" s="78"/>
    </row>
    <row r="627" spans="2:17" ht="15.75">
      <c r="B627" s="59"/>
      <c r="C627" s="60"/>
      <c r="D627" s="61"/>
      <c r="E627" s="62"/>
      <c r="F627" s="63"/>
      <c r="G627" s="71"/>
      <c r="H627" s="71"/>
      <c r="I627" s="72"/>
      <c r="J627" s="71"/>
      <c r="K627" s="72"/>
      <c r="L627" s="77"/>
      <c r="M627" s="72"/>
      <c r="N627" s="75"/>
      <c r="O627" s="75"/>
      <c r="P627" s="76"/>
      <c r="Q627" s="78"/>
    </row>
    <row r="628" spans="2:17" ht="15.75">
      <c r="B628" s="55">
        <f>+B623+1</f>
        <v>518</v>
      </c>
      <c r="C628" s="39" t="s">
        <v>583</v>
      </c>
      <c r="D628" s="40">
        <v>758.008</v>
      </c>
      <c r="E628" s="41">
        <v>10</v>
      </c>
      <c r="F628" s="42">
        <f>+D628/E628</f>
        <v>75.80080000000001</v>
      </c>
      <c r="G628" s="43">
        <v>1495.351</v>
      </c>
      <c r="H628" s="43">
        <v>3661.653</v>
      </c>
      <c r="I628" s="43">
        <v>1707.76</v>
      </c>
      <c r="J628" s="43">
        <v>88.963</v>
      </c>
      <c r="K628" s="43">
        <v>450.58</v>
      </c>
      <c r="L628" s="44">
        <f>+K628-M628</f>
        <v>159.31</v>
      </c>
      <c r="M628" s="43">
        <v>291.27</v>
      </c>
      <c r="N628" s="45">
        <v>0</v>
      </c>
      <c r="O628" s="45">
        <v>0</v>
      </c>
      <c r="P628" s="46">
        <f>SUM(N628:O628)</f>
        <v>0</v>
      </c>
      <c r="Q628" s="47">
        <v>2323</v>
      </c>
    </row>
    <row r="629" spans="2:17" ht="15.75">
      <c r="B629" s="55">
        <f>+B628+1</f>
        <v>519</v>
      </c>
      <c r="C629" s="39" t="s">
        <v>584</v>
      </c>
      <c r="D629" s="40">
        <v>19466.131</v>
      </c>
      <c r="E629" s="41">
        <v>10</v>
      </c>
      <c r="F629" s="42">
        <f>+D629/E629</f>
        <v>1946.6131</v>
      </c>
      <c r="G629" s="43">
        <v>-788.03</v>
      </c>
      <c r="H629" s="43">
        <v>106891.769</v>
      </c>
      <c r="I629" s="43">
        <v>70587.146</v>
      </c>
      <c r="J629" s="43">
        <v>4768.436</v>
      </c>
      <c r="K629" s="43">
        <v>-13215.157</v>
      </c>
      <c r="L629" s="44">
        <f>+K629-M629</f>
        <v>-451.73699999999917</v>
      </c>
      <c r="M629" s="43">
        <v>-12763.42</v>
      </c>
      <c r="N629" s="45">
        <v>0</v>
      </c>
      <c r="O629" s="45">
        <v>0</v>
      </c>
      <c r="P629" s="46">
        <f>SUM(N629:O629)</f>
        <v>0</v>
      </c>
      <c r="Q629" s="47">
        <v>57344</v>
      </c>
    </row>
    <row r="630" spans="2:17" ht="15.75">
      <c r="B630" s="55">
        <f>+B629+1</f>
        <v>520</v>
      </c>
      <c r="C630" s="39" t="s">
        <v>585</v>
      </c>
      <c r="D630" s="40">
        <v>1320.634</v>
      </c>
      <c r="E630" s="41">
        <v>10</v>
      </c>
      <c r="F630" s="42">
        <f>+D630/E630</f>
        <v>132.0634</v>
      </c>
      <c r="G630" s="43">
        <v>7676.042</v>
      </c>
      <c r="H630" s="43">
        <v>16125.838</v>
      </c>
      <c r="I630" s="43">
        <v>1748.341</v>
      </c>
      <c r="J630" s="43">
        <v>74.119</v>
      </c>
      <c r="K630" s="43">
        <v>1367.121</v>
      </c>
      <c r="L630" s="44">
        <f>+K630-M630</f>
        <v>128.529</v>
      </c>
      <c r="M630" s="43">
        <v>1238.592</v>
      </c>
      <c r="N630" s="45">
        <v>10</v>
      </c>
      <c r="O630" s="45">
        <v>0</v>
      </c>
      <c r="P630" s="46">
        <f>SUM(N630:O630)</f>
        <v>10</v>
      </c>
      <c r="Q630" s="47">
        <v>16817</v>
      </c>
    </row>
    <row r="631" spans="2:17" ht="15.75">
      <c r="B631" s="55">
        <f>+B630+1</f>
        <v>521</v>
      </c>
      <c r="C631" s="39" t="s">
        <v>586</v>
      </c>
      <c r="D631" s="40"/>
      <c r="E631" s="41">
        <v>10</v>
      </c>
      <c r="F631" s="42">
        <f>+D631/E631</f>
        <v>0</v>
      </c>
      <c r="G631" s="43"/>
      <c r="H631" s="43"/>
      <c r="I631" s="43"/>
      <c r="J631" s="43"/>
      <c r="K631" s="43"/>
      <c r="L631" s="44">
        <f>+K631-M631</f>
        <v>0</v>
      </c>
      <c r="M631" s="43"/>
      <c r="N631" s="45"/>
      <c r="O631" s="45"/>
      <c r="P631" s="46">
        <f>SUM(N631:O631)</f>
        <v>0</v>
      </c>
      <c r="Q631" s="47"/>
    </row>
    <row r="632" spans="2:17" ht="15.75">
      <c r="B632" s="55">
        <f>+B631+1</f>
        <v>522</v>
      </c>
      <c r="C632" s="39" t="s">
        <v>587</v>
      </c>
      <c r="D632" s="40"/>
      <c r="E632" s="41">
        <v>10</v>
      </c>
      <c r="F632" s="42">
        <f>+D632/E632</f>
        <v>0</v>
      </c>
      <c r="G632" s="43"/>
      <c r="H632" s="43"/>
      <c r="I632" s="43"/>
      <c r="J632" s="43"/>
      <c r="K632" s="43"/>
      <c r="L632" s="44">
        <f>+K632-M632</f>
        <v>0</v>
      </c>
      <c r="M632" s="43"/>
      <c r="N632" s="45"/>
      <c r="O632" s="45"/>
      <c r="P632" s="46">
        <f>SUM(N632:O632)</f>
        <v>0</v>
      </c>
      <c r="Q632" s="47"/>
    </row>
    <row r="633" spans="2:17" ht="15.75">
      <c r="B633" s="55">
        <f>COUNT(B628:B632)</f>
        <v>5</v>
      </c>
      <c r="C633" s="56"/>
      <c r="D633" s="56">
        <f>SUBTOTAL(9,D628:D632)</f>
        <v>21544.773</v>
      </c>
      <c r="E633" s="39"/>
      <c r="F633" s="57">
        <f aca="true" t="shared" si="112" ref="F633:M633">SUBTOTAL(9,F628:F632)</f>
        <v>2154.4773</v>
      </c>
      <c r="G633" s="56">
        <f t="shared" si="112"/>
        <v>8383.363000000001</v>
      </c>
      <c r="H633" s="56">
        <f t="shared" si="112"/>
        <v>126679.26000000001</v>
      </c>
      <c r="I633" s="56">
        <f t="shared" si="112"/>
        <v>74043.24699999999</v>
      </c>
      <c r="J633" s="56">
        <f t="shared" si="112"/>
        <v>4931.517999999999</v>
      </c>
      <c r="K633" s="56">
        <f t="shared" si="112"/>
        <v>-11397.455999999998</v>
      </c>
      <c r="L633" s="57">
        <f t="shared" si="112"/>
        <v>-163.89799999999917</v>
      </c>
      <c r="M633" s="56">
        <f t="shared" si="112"/>
        <v>-11233.557999999999</v>
      </c>
      <c r="N633" s="45"/>
      <c r="O633" s="45"/>
      <c r="P633" s="46"/>
      <c r="Q633" s="47">
        <f>SUM(Q628:Q632)</f>
        <v>76484</v>
      </c>
    </row>
    <row r="634" spans="2:17" ht="15.75">
      <c r="B634" s="59"/>
      <c r="C634" s="60"/>
      <c r="D634" s="61"/>
      <c r="E634" s="62"/>
      <c r="F634" s="63"/>
      <c r="G634" s="71"/>
      <c r="H634" s="71"/>
      <c r="I634" s="72"/>
      <c r="J634" s="71"/>
      <c r="K634" s="72"/>
      <c r="L634" s="77"/>
      <c r="M634" s="72"/>
      <c r="N634" s="75"/>
      <c r="O634" s="75"/>
      <c r="P634" s="76"/>
      <c r="Q634" s="78"/>
    </row>
    <row r="635" spans="2:17" ht="18">
      <c r="B635" s="59"/>
      <c r="C635" s="70" t="s">
        <v>588</v>
      </c>
      <c r="D635" s="61"/>
      <c r="E635" s="62"/>
      <c r="F635" s="63"/>
      <c r="G635" s="71"/>
      <c r="H635" s="71"/>
      <c r="I635" s="72"/>
      <c r="J635" s="71"/>
      <c r="K635" s="72"/>
      <c r="L635" s="77"/>
      <c r="M635" s="72"/>
      <c r="N635" s="75"/>
      <c r="O635" s="75"/>
      <c r="P635" s="76"/>
      <c r="Q635" s="78"/>
    </row>
    <row r="636" spans="2:17" ht="15.75">
      <c r="B636" s="59"/>
      <c r="C636" s="60"/>
      <c r="D636" s="61"/>
      <c r="E636" s="62"/>
      <c r="F636" s="63"/>
      <c r="G636" s="71"/>
      <c r="H636" s="71"/>
      <c r="I636" s="72"/>
      <c r="J636" s="71"/>
      <c r="K636" s="72"/>
      <c r="L636" s="77"/>
      <c r="M636" s="72"/>
      <c r="N636" s="75"/>
      <c r="O636" s="75"/>
      <c r="P636" s="76"/>
      <c r="Q636" s="78"/>
    </row>
    <row r="637" spans="2:17" ht="15.75">
      <c r="B637" s="55">
        <f>+B632+1</f>
        <v>523</v>
      </c>
      <c r="C637" s="39" t="s">
        <v>589</v>
      </c>
      <c r="D637" s="40">
        <v>653.663</v>
      </c>
      <c r="E637" s="41">
        <v>10</v>
      </c>
      <c r="F637" s="42">
        <f aca="true" t="shared" si="113" ref="F637:F648">+D637/E637</f>
        <v>65.3663</v>
      </c>
      <c r="G637" s="43">
        <v>1437.588</v>
      </c>
      <c r="H637" s="43">
        <v>3318.019</v>
      </c>
      <c r="I637" s="43">
        <v>4161.407</v>
      </c>
      <c r="J637" s="43">
        <v>57.438</v>
      </c>
      <c r="K637" s="43">
        <v>636.731</v>
      </c>
      <c r="L637" s="44">
        <f aca="true" t="shared" si="114" ref="L637:L648">+K637-M637</f>
        <v>33.24299999999994</v>
      </c>
      <c r="M637" s="43">
        <v>603.488</v>
      </c>
      <c r="N637" s="45">
        <v>10</v>
      </c>
      <c r="O637" s="45">
        <v>17.5</v>
      </c>
      <c r="P637" s="46">
        <f aca="true" t="shared" si="115" ref="P637:P648">SUM(N637:O637)</f>
        <v>27.5</v>
      </c>
      <c r="Q637" s="47">
        <v>5693</v>
      </c>
    </row>
    <row r="638" spans="2:17" ht="15.75">
      <c r="B638" s="38">
        <f aca="true" t="shared" si="116" ref="B638:B644">+B637+1</f>
        <v>524</v>
      </c>
      <c r="C638" s="39" t="s">
        <v>590</v>
      </c>
      <c r="D638" s="40">
        <v>500</v>
      </c>
      <c r="E638" s="41">
        <v>10</v>
      </c>
      <c r="F638" s="42">
        <f t="shared" si="113"/>
        <v>50</v>
      </c>
      <c r="G638" s="43">
        <v>406.576</v>
      </c>
      <c r="H638" s="43">
        <v>529.4297</v>
      </c>
      <c r="I638" s="43">
        <v>281.9496</v>
      </c>
      <c r="J638" s="43">
        <v>0.5376</v>
      </c>
      <c r="K638" s="43">
        <v>-8.4373</v>
      </c>
      <c r="L638" s="44">
        <f t="shared" si="114"/>
        <v>-57.3303</v>
      </c>
      <c r="M638" s="43">
        <v>48.893</v>
      </c>
      <c r="N638" s="45">
        <v>0</v>
      </c>
      <c r="O638" s="45">
        <v>0</v>
      </c>
      <c r="P638" s="46">
        <f t="shared" si="115"/>
        <v>0</v>
      </c>
      <c r="Q638" s="47">
        <v>562</v>
      </c>
    </row>
    <row r="639" spans="2:17" ht="15.75">
      <c r="B639" s="38">
        <f t="shared" si="116"/>
        <v>525</v>
      </c>
      <c r="C639" s="39" t="s">
        <v>591</v>
      </c>
      <c r="D639" s="40">
        <v>354.82</v>
      </c>
      <c r="E639" s="41">
        <v>10</v>
      </c>
      <c r="F639" s="42">
        <f t="shared" si="113"/>
        <v>35.482</v>
      </c>
      <c r="G639" s="43">
        <v>941.119</v>
      </c>
      <c r="H639" s="43">
        <v>1054.614</v>
      </c>
      <c r="I639" s="43">
        <v>505.21</v>
      </c>
      <c r="J639" s="43">
        <v>20.211</v>
      </c>
      <c r="K639" s="43">
        <v>115.615</v>
      </c>
      <c r="L639" s="44">
        <f t="shared" si="114"/>
        <v>0.7849999999999966</v>
      </c>
      <c r="M639" s="43">
        <v>114.83</v>
      </c>
      <c r="N639" s="45">
        <v>0</v>
      </c>
      <c r="O639" s="45">
        <v>0</v>
      </c>
      <c r="P639" s="46">
        <f t="shared" si="115"/>
        <v>0</v>
      </c>
      <c r="Q639" s="47">
        <v>1910</v>
      </c>
    </row>
    <row r="640" spans="2:17" ht="15.75">
      <c r="B640" s="38">
        <f t="shared" si="116"/>
        <v>526</v>
      </c>
      <c r="C640" s="39" t="s">
        <v>592</v>
      </c>
      <c r="D640" s="40">
        <v>51000</v>
      </c>
      <c r="E640" s="41">
        <v>10</v>
      </c>
      <c r="F640" s="42">
        <f t="shared" si="113"/>
        <v>5100</v>
      </c>
      <c r="G640" s="43">
        <v>105475.464</v>
      </c>
      <c r="H640" s="43">
        <v>152240.022</v>
      </c>
      <c r="I640" s="43">
        <v>69085.436</v>
      </c>
      <c r="J640" s="43">
        <v>336.401</v>
      </c>
      <c r="K640" s="43">
        <v>30974.048</v>
      </c>
      <c r="L640" s="44">
        <f t="shared" si="114"/>
        <v>10196.617999999999</v>
      </c>
      <c r="M640" s="43">
        <v>20777.43</v>
      </c>
      <c r="N640" s="45">
        <v>50</v>
      </c>
      <c r="O640" s="45">
        <v>0</v>
      </c>
      <c r="P640" s="46">
        <f t="shared" si="115"/>
        <v>50</v>
      </c>
      <c r="Q640" s="47">
        <v>51598</v>
      </c>
    </row>
    <row r="641" spans="2:17" ht="15.75">
      <c r="B641" s="38">
        <f t="shared" si="116"/>
        <v>527</v>
      </c>
      <c r="C641" s="39" t="s">
        <v>593</v>
      </c>
      <c r="D641" s="40">
        <v>71.28</v>
      </c>
      <c r="E641" s="41">
        <v>10</v>
      </c>
      <c r="F641" s="42">
        <f t="shared" si="113"/>
        <v>7.128</v>
      </c>
      <c r="G641" s="43">
        <v>331.652</v>
      </c>
      <c r="H641" s="43">
        <v>590.379</v>
      </c>
      <c r="I641" s="43">
        <v>513.77</v>
      </c>
      <c r="J641" s="43">
        <v>0.316</v>
      </c>
      <c r="K641" s="43">
        <v>164.037</v>
      </c>
      <c r="L641" s="44">
        <f t="shared" si="114"/>
        <v>58.57700000000001</v>
      </c>
      <c r="M641" s="43">
        <v>105.46</v>
      </c>
      <c r="N641" s="45">
        <v>40</v>
      </c>
      <c r="O641" s="45">
        <v>10</v>
      </c>
      <c r="P641" s="46">
        <f t="shared" si="115"/>
        <v>50</v>
      </c>
      <c r="Q641" s="47">
        <v>1971</v>
      </c>
    </row>
    <row r="642" spans="2:17" ht="15.75">
      <c r="B642" s="38">
        <f t="shared" si="116"/>
        <v>528</v>
      </c>
      <c r="C642" s="39" t="s">
        <v>594</v>
      </c>
      <c r="D642" s="40">
        <v>499.755</v>
      </c>
      <c r="E642" s="41">
        <v>10</v>
      </c>
      <c r="F642" s="42">
        <f t="shared" si="113"/>
        <v>49.9755</v>
      </c>
      <c r="G642" s="43">
        <v>242.7315</v>
      </c>
      <c r="H642" s="43">
        <v>379.7665</v>
      </c>
      <c r="I642" s="43">
        <v>95.5845</v>
      </c>
      <c r="J642" s="43">
        <v>13.8675</v>
      </c>
      <c r="K642" s="43">
        <v>-112.648</v>
      </c>
      <c r="L642" s="44">
        <f t="shared" si="114"/>
        <v>0.5010000000000048</v>
      </c>
      <c r="M642" s="43">
        <v>-113.149</v>
      </c>
      <c r="N642" s="45">
        <v>0</v>
      </c>
      <c r="O642" s="45">
        <v>0</v>
      </c>
      <c r="P642" s="46">
        <f t="shared" si="115"/>
        <v>0</v>
      </c>
      <c r="Q642" s="47">
        <v>1988</v>
      </c>
    </row>
    <row r="643" spans="2:17" ht="15.75">
      <c r="B643" s="38">
        <f t="shared" si="116"/>
        <v>529</v>
      </c>
      <c r="C643" s="39" t="s">
        <v>595</v>
      </c>
      <c r="D643" s="40">
        <v>3000</v>
      </c>
      <c r="E643" s="41">
        <v>10</v>
      </c>
      <c r="F643" s="42">
        <f t="shared" si="113"/>
        <v>300</v>
      </c>
      <c r="G643" s="43">
        <v>3634.85</v>
      </c>
      <c r="H643" s="43">
        <v>11264.294</v>
      </c>
      <c r="I643" s="43">
        <v>2560.424</v>
      </c>
      <c r="J643" s="43">
        <v>419.388</v>
      </c>
      <c r="K643" s="43">
        <v>-93.289</v>
      </c>
      <c r="L643" s="44">
        <f t="shared" si="114"/>
        <v>-38.958</v>
      </c>
      <c r="M643" s="43">
        <v>-54.331</v>
      </c>
      <c r="N643" s="45">
        <v>0</v>
      </c>
      <c r="O643" s="45">
        <v>0</v>
      </c>
      <c r="P643" s="46">
        <f t="shared" si="115"/>
        <v>0</v>
      </c>
      <c r="Q643" s="47">
        <v>6784</v>
      </c>
    </row>
    <row r="644" spans="2:17" ht="15.75">
      <c r="B644" s="38">
        <f t="shared" si="116"/>
        <v>530</v>
      </c>
      <c r="C644" s="39" t="s">
        <v>596</v>
      </c>
      <c r="D644" s="40">
        <v>2408.692</v>
      </c>
      <c r="E644" s="41">
        <v>10</v>
      </c>
      <c r="F644" s="42">
        <f t="shared" si="113"/>
        <v>240.8692</v>
      </c>
      <c r="G644" s="43">
        <v>2176.636</v>
      </c>
      <c r="H644" s="43">
        <v>3661.101</v>
      </c>
      <c r="I644" s="43">
        <v>29.34</v>
      </c>
      <c r="J644" s="43">
        <v>139.019</v>
      </c>
      <c r="K644" s="43">
        <v>-135.912</v>
      </c>
      <c r="L644" s="44">
        <f t="shared" si="114"/>
        <v>0</v>
      </c>
      <c r="M644" s="43">
        <v>-135.912</v>
      </c>
      <c r="N644" s="45">
        <v>0</v>
      </c>
      <c r="O644" s="45">
        <v>0</v>
      </c>
      <c r="P644" s="46">
        <f t="shared" si="115"/>
        <v>0</v>
      </c>
      <c r="Q644" s="47">
        <v>7352</v>
      </c>
    </row>
    <row r="645" spans="2:17" ht="15.75">
      <c r="B645" s="38"/>
      <c r="C645" s="39" t="s">
        <v>597</v>
      </c>
      <c r="D645" s="40"/>
      <c r="E645" s="41">
        <v>10</v>
      </c>
      <c r="F645" s="42">
        <f t="shared" si="113"/>
        <v>0</v>
      </c>
      <c r="G645" s="43"/>
      <c r="H645" s="43"/>
      <c r="I645" s="43"/>
      <c r="J645" s="43"/>
      <c r="K645" s="43"/>
      <c r="L645" s="44">
        <f t="shared" si="114"/>
        <v>0</v>
      </c>
      <c r="M645" s="43"/>
      <c r="N645" s="45"/>
      <c r="O645" s="45"/>
      <c r="P645" s="46">
        <f t="shared" si="115"/>
        <v>0</v>
      </c>
      <c r="Q645" s="47"/>
    </row>
    <row r="646" spans="2:17" ht="15.75">
      <c r="B646" s="38"/>
      <c r="C646" s="39" t="s">
        <v>598</v>
      </c>
      <c r="D646" s="40"/>
      <c r="E646" s="41">
        <v>10</v>
      </c>
      <c r="F646" s="42">
        <f t="shared" si="113"/>
        <v>0</v>
      </c>
      <c r="G646" s="43"/>
      <c r="H646" s="43"/>
      <c r="I646" s="43"/>
      <c r="J646" s="43"/>
      <c r="K646" s="43"/>
      <c r="L646" s="44">
        <f t="shared" si="114"/>
        <v>0</v>
      </c>
      <c r="M646" s="43"/>
      <c r="N646" s="45"/>
      <c r="O646" s="45"/>
      <c r="P646" s="46">
        <f t="shared" si="115"/>
        <v>0</v>
      </c>
      <c r="Q646" s="47"/>
    </row>
    <row r="647" spans="2:17" ht="15.75">
      <c r="B647" s="38">
        <f>+B644+1</f>
        <v>531</v>
      </c>
      <c r="C647" s="39" t="s">
        <v>599</v>
      </c>
      <c r="D647" s="40">
        <v>6539.658</v>
      </c>
      <c r="E647" s="41">
        <v>10</v>
      </c>
      <c r="F647" s="42">
        <f t="shared" si="113"/>
        <v>653.9658000000001</v>
      </c>
      <c r="G647" s="43">
        <v>11229.932</v>
      </c>
      <c r="H647" s="43">
        <v>15923.909</v>
      </c>
      <c r="I647" s="43">
        <v>4355.859</v>
      </c>
      <c r="J647" s="43">
        <v>179.092</v>
      </c>
      <c r="K647" s="43">
        <v>1182.22</v>
      </c>
      <c r="L647" s="44">
        <f t="shared" si="114"/>
        <v>234.61</v>
      </c>
      <c r="M647" s="43">
        <v>947.61</v>
      </c>
      <c r="N647" s="45">
        <v>0</v>
      </c>
      <c r="O647" s="45">
        <v>15</v>
      </c>
      <c r="P647" s="46">
        <f t="shared" si="115"/>
        <v>15</v>
      </c>
      <c r="Q647" s="47">
        <v>9418</v>
      </c>
    </row>
    <row r="648" spans="2:17" ht="15.75">
      <c r="B648" s="38"/>
      <c r="C648" s="39" t="s">
        <v>600</v>
      </c>
      <c r="D648" s="40"/>
      <c r="E648" s="41">
        <v>10</v>
      </c>
      <c r="F648" s="42">
        <f t="shared" si="113"/>
        <v>0</v>
      </c>
      <c r="G648" s="43"/>
      <c r="H648" s="43"/>
      <c r="I648" s="43"/>
      <c r="J648" s="43"/>
      <c r="K648" s="43"/>
      <c r="L648" s="44">
        <f t="shared" si="114"/>
        <v>0</v>
      </c>
      <c r="M648" s="43"/>
      <c r="N648" s="45"/>
      <c r="O648" s="45"/>
      <c r="P648" s="46">
        <f t="shared" si="115"/>
        <v>0</v>
      </c>
      <c r="Q648" s="47"/>
    </row>
    <row r="649" spans="2:17" ht="15.75">
      <c r="B649" s="55">
        <f>COUNT(B637:B648)</f>
        <v>9</v>
      </c>
      <c r="C649" s="56"/>
      <c r="D649" s="56">
        <f>SUBTOTAL(9,D637:D648)</f>
        <v>65027.868</v>
      </c>
      <c r="E649" s="39"/>
      <c r="F649" s="57">
        <f aca="true" t="shared" si="117" ref="F649:M649">SUBTOTAL(9,F637:F648)</f>
        <v>6502.786799999999</v>
      </c>
      <c r="G649" s="56">
        <f t="shared" si="117"/>
        <v>125876.5485</v>
      </c>
      <c r="H649" s="56">
        <f t="shared" si="117"/>
        <v>188961.5342</v>
      </c>
      <c r="I649" s="56">
        <f t="shared" si="117"/>
        <v>81588.9801</v>
      </c>
      <c r="J649" s="56">
        <f t="shared" si="117"/>
        <v>1166.2701</v>
      </c>
      <c r="K649" s="56">
        <f t="shared" si="117"/>
        <v>32722.3647</v>
      </c>
      <c r="L649" s="57">
        <f t="shared" si="117"/>
        <v>10428.045699999999</v>
      </c>
      <c r="M649" s="56">
        <f t="shared" si="117"/>
        <v>22294.319</v>
      </c>
      <c r="N649" s="45"/>
      <c r="O649" s="45"/>
      <c r="P649" s="46"/>
      <c r="Q649" s="47">
        <f>SUM(Q637:Q648)</f>
        <v>87276</v>
      </c>
    </row>
    <row r="650" spans="2:17" ht="15.75">
      <c r="B650" s="59"/>
      <c r="C650" s="60"/>
      <c r="D650" s="61"/>
      <c r="E650" s="62"/>
      <c r="F650" s="63"/>
      <c r="G650" s="71"/>
      <c r="H650" s="71"/>
      <c r="I650" s="72"/>
      <c r="J650" s="71"/>
      <c r="K650" s="72"/>
      <c r="L650" s="77"/>
      <c r="M650" s="72"/>
      <c r="N650" s="75"/>
      <c r="O650" s="75"/>
      <c r="P650" s="76"/>
      <c r="Q650" s="78"/>
    </row>
    <row r="651" spans="2:17" ht="18">
      <c r="B651" s="59"/>
      <c r="C651" s="70" t="s">
        <v>601</v>
      </c>
      <c r="D651" s="61"/>
      <c r="E651" s="62"/>
      <c r="F651" s="63"/>
      <c r="G651" s="71"/>
      <c r="H651" s="71"/>
      <c r="I651" s="72"/>
      <c r="J651" s="71"/>
      <c r="K651" s="72"/>
      <c r="L651" s="77"/>
      <c r="M651" s="72"/>
      <c r="N651" s="75"/>
      <c r="O651" s="75"/>
      <c r="P651" s="76"/>
      <c r="Q651" s="78"/>
    </row>
    <row r="652" spans="2:17" ht="15.75">
      <c r="B652" s="59"/>
      <c r="C652" s="60"/>
      <c r="D652" s="61"/>
      <c r="E652" s="62"/>
      <c r="F652" s="63"/>
      <c r="G652" s="71"/>
      <c r="H652" s="71"/>
      <c r="I652" s="72"/>
      <c r="J652" s="71"/>
      <c r="K652" s="72"/>
      <c r="L652" s="77"/>
      <c r="M652" s="72"/>
      <c r="N652" s="75"/>
      <c r="O652" s="75"/>
      <c r="P652" s="76"/>
      <c r="Q652" s="78"/>
    </row>
    <row r="653" spans="2:17" ht="15.75">
      <c r="B653" s="38">
        <f>+B647+1</f>
        <v>532</v>
      </c>
      <c r="C653" s="39" t="s">
        <v>602</v>
      </c>
      <c r="D653" s="40">
        <v>828.662</v>
      </c>
      <c r="E653" s="41">
        <v>10</v>
      </c>
      <c r="F653" s="42">
        <f>+D653/E653</f>
        <v>82.8662</v>
      </c>
      <c r="G653" s="43">
        <v>9273.1438</v>
      </c>
      <c r="H653" s="43">
        <v>16162.691</v>
      </c>
      <c r="I653" s="43">
        <v>3881.7496</v>
      </c>
      <c r="J653" s="43">
        <v>555.4692</v>
      </c>
      <c r="K653" s="43">
        <v>2589.584</v>
      </c>
      <c r="L653" s="44">
        <f>+K653-M653</f>
        <v>535.377</v>
      </c>
      <c r="M653" s="43">
        <v>2054.207</v>
      </c>
      <c r="N653" s="45">
        <v>80</v>
      </c>
      <c r="O653" s="45">
        <v>0</v>
      </c>
      <c r="P653" s="46">
        <f>SUM(N653:O653)</f>
        <v>80</v>
      </c>
      <c r="Q653" s="47">
        <v>2153</v>
      </c>
    </row>
    <row r="654" spans="2:17" ht="15.75">
      <c r="B654" s="55">
        <f>+B653+1</f>
        <v>533</v>
      </c>
      <c r="C654" s="39" t="s">
        <v>603</v>
      </c>
      <c r="D654" s="40">
        <v>1682.34</v>
      </c>
      <c r="E654" s="41">
        <v>10</v>
      </c>
      <c r="F654" s="42">
        <f>+D654/E654</f>
        <v>168.23399999999998</v>
      </c>
      <c r="G654" s="43">
        <v>9370.097</v>
      </c>
      <c r="H654" s="43">
        <v>15980.816</v>
      </c>
      <c r="I654" s="43">
        <v>17601.783</v>
      </c>
      <c r="J654" s="43">
        <v>362.551</v>
      </c>
      <c r="K654" s="43">
        <v>3444.656</v>
      </c>
      <c r="L654" s="44">
        <f>+K654-M654</f>
        <v>897.3299999999999</v>
      </c>
      <c r="M654" s="43">
        <v>2547.326</v>
      </c>
      <c r="N654" s="45">
        <v>90</v>
      </c>
      <c r="O654" s="45">
        <v>0</v>
      </c>
      <c r="P654" s="46">
        <f>SUM(N654:O654)</f>
        <v>90</v>
      </c>
      <c r="Q654" s="47">
        <v>10521</v>
      </c>
    </row>
    <row r="655" spans="2:17" ht="15.75">
      <c r="B655" s="55">
        <f>+B654+1</f>
        <v>534</v>
      </c>
      <c r="C655" s="39" t="s">
        <v>604</v>
      </c>
      <c r="D655" s="40">
        <v>9341.1</v>
      </c>
      <c r="E655" s="41">
        <v>10</v>
      </c>
      <c r="F655" s="42">
        <f>+D655/E655</f>
        <v>934.11</v>
      </c>
      <c r="G655" s="43">
        <v>8537.696</v>
      </c>
      <c r="H655" s="43">
        <v>27681.356</v>
      </c>
      <c r="I655" s="43">
        <v>14707.288</v>
      </c>
      <c r="J655" s="43">
        <v>412.37</v>
      </c>
      <c r="K655" s="43">
        <v>3756.914</v>
      </c>
      <c r="L655" s="44">
        <f>+K655-M655</f>
        <v>1312.056</v>
      </c>
      <c r="M655" s="43">
        <v>2444.858</v>
      </c>
      <c r="N655" s="45">
        <v>25</v>
      </c>
      <c r="O655" s="45">
        <v>0</v>
      </c>
      <c r="P655" s="46">
        <f>SUM(N655:O655)</f>
        <v>25</v>
      </c>
      <c r="Q655" s="47">
        <v>17078</v>
      </c>
    </row>
    <row r="656" spans="2:17" ht="15.75">
      <c r="B656" s="55">
        <f>+B655+1</f>
        <v>535</v>
      </c>
      <c r="C656" s="39" t="s">
        <v>605</v>
      </c>
      <c r="D656" s="40">
        <v>4934.742</v>
      </c>
      <c r="E656" s="41">
        <v>10</v>
      </c>
      <c r="F656" s="42">
        <f>+D656/E656</f>
        <v>493.4742</v>
      </c>
      <c r="G656" s="43">
        <v>12956.543</v>
      </c>
      <c r="H656" s="43">
        <v>27430.281</v>
      </c>
      <c r="I656" s="43">
        <v>29950.873</v>
      </c>
      <c r="J656" s="43">
        <v>517.362</v>
      </c>
      <c r="K656" s="43">
        <v>6985.144</v>
      </c>
      <c r="L656" s="44">
        <f>+K656-M656</f>
        <v>2349</v>
      </c>
      <c r="M656" s="43">
        <v>4636.144</v>
      </c>
      <c r="N656" s="45">
        <v>100</v>
      </c>
      <c r="O656" s="45">
        <v>0</v>
      </c>
      <c r="P656" s="46">
        <f>SUM(N656:O656)</f>
        <v>100</v>
      </c>
      <c r="Q656" s="47">
        <v>10304</v>
      </c>
    </row>
    <row r="657" spans="2:17" ht="15.75">
      <c r="B657" s="55">
        <f>COUNT(B653:B656)</f>
        <v>4</v>
      </c>
      <c r="C657" s="56"/>
      <c r="D657" s="56">
        <f>SUBTOTAL(9,D653:D656)</f>
        <v>16786.844</v>
      </c>
      <c r="E657" s="39"/>
      <c r="F657" s="57">
        <f aca="true" t="shared" si="118" ref="F657:M657">SUBTOTAL(9,F653:F656)</f>
        <v>1678.6844</v>
      </c>
      <c r="G657" s="56">
        <f t="shared" si="118"/>
        <v>40137.4798</v>
      </c>
      <c r="H657" s="56">
        <f t="shared" si="118"/>
        <v>87255.144</v>
      </c>
      <c r="I657" s="56">
        <f t="shared" si="118"/>
        <v>66141.6936</v>
      </c>
      <c r="J657" s="56">
        <f t="shared" si="118"/>
        <v>1847.7522</v>
      </c>
      <c r="K657" s="56">
        <f t="shared" si="118"/>
        <v>16776.298000000003</v>
      </c>
      <c r="L657" s="57">
        <f t="shared" si="118"/>
        <v>5093.763</v>
      </c>
      <c r="M657" s="56">
        <f t="shared" si="118"/>
        <v>11682.535</v>
      </c>
      <c r="N657" s="45"/>
      <c r="O657" s="45"/>
      <c r="P657" s="46"/>
      <c r="Q657" s="47">
        <f>SUM(Q653:Q656)</f>
        <v>40056</v>
      </c>
    </row>
    <row r="658" spans="2:17" ht="15.75">
      <c r="B658" s="59"/>
      <c r="C658" s="60"/>
      <c r="D658" s="61"/>
      <c r="E658" s="62"/>
      <c r="F658" s="63"/>
      <c r="G658" s="71"/>
      <c r="H658" s="71"/>
      <c r="I658" s="72"/>
      <c r="J658" s="71"/>
      <c r="K658" s="72"/>
      <c r="L658" s="77"/>
      <c r="M658" s="72"/>
      <c r="N658" s="75"/>
      <c r="O658" s="75"/>
      <c r="P658" s="76"/>
      <c r="Q658" s="78"/>
    </row>
    <row r="659" spans="2:17" ht="18">
      <c r="B659" s="59"/>
      <c r="C659" s="70" t="s">
        <v>606</v>
      </c>
      <c r="D659" s="61"/>
      <c r="E659" s="62"/>
      <c r="F659" s="63"/>
      <c r="G659" s="71"/>
      <c r="H659" s="71"/>
      <c r="I659" s="72"/>
      <c r="J659" s="71"/>
      <c r="K659" s="72"/>
      <c r="L659" s="77"/>
      <c r="M659" s="72"/>
      <c r="N659" s="75"/>
      <c r="O659" s="75"/>
      <c r="P659" s="76"/>
      <c r="Q659" s="78"/>
    </row>
    <row r="660" spans="2:17" ht="15.75">
      <c r="B660" s="59"/>
      <c r="C660" s="60"/>
      <c r="D660" s="61"/>
      <c r="E660" s="62"/>
      <c r="F660" s="63"/>
      <c r="G660" s="71"/>
      <c r="H660" s="71"/>
      <c r="I660" s="72"/>
      <c r="J660" s="71"/>
      <c r="K660" s="72"/>
      <c r="L660" s="77"/>
      <c r="M660" s="72"/>
      <c r="N660" s="75"/>
      <c r="O660" s="75"/>
      <c r="P660" s="76"/>
      <c r="Q660" s="78"/>
    </row>
    <row r="661" spans="2:17" ht="15.75">
      <c r="B661" s="55">
        <f>+B656+1</f>
        <v>536</v>
      </c>
      <c r="C661" s="39" t="s">
        <v>607</v>
      </c>
      <c r="D661" s="40">
        <v>979.003</v>
      </c>
      <c r="E661" s="41">
        <v>10</v>
      </c>
      <c r="F661" s="42">
        <f aca="true" t="shared" si="119" ref="F661:F668">+D661/E661</f>
        <v>97.9003</v>
      </c>
      <c r="G661" s="43">
        <v>4241.886</v>
      </c>
      <c r="H661" s="43">
        <v>5035.425</v>
      </c>
      <c r="I661" s="43">
        <v>5914.181</v>
      </c>
      <c r="J661" s="43">
        <v>3.66</v>
      </c>
      <c r="K661" s="43">
        <v>1439.97</v>
      </c>
      <c r="L661" s="44">
        <f aca="true" t="shared" si="120" ref="L661:L668">+K661-M661</f>
        <v>439.962</v>
      </c>
      <c r="M661" s="43">
        <v>1000.008</v>
      </c>
      <c r="N661" s="45">
        <v>30</v>
      </c>
      <c r="O661" s="45">
        <v>20</v>
      </c>
      <c r="P661" s="46">
        <f aca="true" t="shared" si="121" ref="P661:P668">SUM(N661:O661)</f>
        <v>50</v>
      </c>
      <c r="Q661" s="47">
        <v>2665</v>
      </c>
    </row>
    <row r="662" spans="2:17" ht="15.75">
      <c r="B662" s="55">
        <f aca="true" t="shared" si="122" ref="B662:B668">+B661+1</f>
        <v>537</v>
      </c>
      <c r="C662" s="39" t="s">
        <v>608</v>
      </c>
      <c r="D662" s="40">
        <v>96.448</v>
      </c>
      <c r="E662" s="41">
        <v>10</v>
      </c>
      <c r="F662" s="42">
        <f t="shared" si="119"/>
        <v>9.6448</v>
      </c>
      <c r="G662" s="43">
        <v>1116.141</v>
      </c>
      <c r="H662" s="43">
        <v>1988.002</v>
      </c>
      <c r="I662" s="43">
        <v>3818.425</v>
      </c>
      <c r="J662" s="43">
        <v>75.928</v>
      </c>
      <c r="K662" s="43">
        <v>355.568</v>
      </c>
      <c r="L662" s="44">
        <f t="shared" si="120"/>
        <v>128.546</v>
      </c>
      <c r="M662" s="43">
        <v>227.022</v>
      </c>
      <c r="N662" s="45">
        <v>71</v>
      </c>
      <c r="O662" s="45">
        <v>0</v>
      </c>
      <c r="P662" s="46">
        <f t="shared" si="121"/>
        <v>71</v>
      </c>
      <c r="Q662" s="47">
        <v>807</v>
      </c>
    </row>
    <row r="663" spans="2:17" ht="15.75">
      <c r="B663" s="55">
        <f t="shared" si="122"/>
        <v>538</v>
      </c>
      <c r="C663" s="39" t="s">
        <v>609</v>
      </c>
      <c r="D663" s="40">
        <v>100.467</v>
      </c>
      <c r="E663" s="41">
        <v>10</v>
      </c>
      <c r="F663" s="42">
        <f t="shared" si="119"/>
        <v>10.0467</v>
      </c>
      <c r="G663" s="43">
        <v>517.0836</v>
      </c>
      <c r="H663" s="43">
        <v>942.466</v>
      </c>
      <c r="I663" s="43">
        <v>752.2216</v>
      </c>
      <c r="J663" s="43">
        <v>2.2685</v>
      </c>
      <c r="K663" s="43">
        <v>218.137</v>
      </c>
      <c r="L663" s="44">
        <f t="shared" si="120"/>
        <v>42.268</v>
      </c>
      <c r="M663" s="43">
        <v>175.869</v>
      </c>
      <c r="N663" s="45">
        <v>40</v>
      </c>
      <c r="O663" s="45">
        <v>20</v>
      </c>
      <c r="P663" s="46">
        <f t="shared" si="121"/>
        <v>60</v>
      </c>
      <c r="Q663" s="47">
        <v>2239</v>
      </c>
    </row>
    <row r="664" spans="2:17" ht="15.75">
      <c r="B664" s="55">
        <f t="shared" si="122"/>
        <v>539</v>
      </c>
      <c r="C664" s="39" t="s">
        <v>610</v>
      </c>
      <c r="D664" s="40">
        <v>1365.375</v>
      </c>
      <c r="E664" s="41">
        <v>10</v>
      </c>
      <c r="F664" s="42">
        <f t="shared" si="119"/>
        <v>136.5375</v>
      </c>
      <c r="G664" s="43">
        <v>7536.918</v>
      </c>
      <c r="H664" s="43">
        <v>9443.822</v>
      </c>
      <c r="I664" s="43">
        <v>10088.247</v>
      </c>
      <c r="J664" s="43">
        <v>19.316</v>
      </c>
      <c r="K664" s="43">
        <v>2631.869</v>
      </c>
      <c r="L664" s="44">
        <f t="shared" si="120"/>
        <v>966.9060000000002</v>
      </c>
      <c r="M664" s="43">
        <v>1664.963</v>
      </c>
      <c r="N664" s="45">
        <v>80</v>
      </c>
      <c r="O664" s="45">
        <v>25</v>
      </c>
      <c r="P664" s="46">
        <f t="shared" si="121"/>
        <v>105</v>
      </c>
      <c r="Q664" s="47">
        <v>4271</v>
      </c>
    </row>
    <row r="665" spans="2:17" ht="15.75">
      <c r="B665" s="55">
        <f t="shared" si="122"/>
        <v>540</v>
      </c>
      <c r="C665" s="39" t="s">
        <v>611</v>
      </c>
      <c r="D665" s="40">
        <v>130.654</v>
      </c>
      <c r="E665" s="41">
        <v>10</v>
      </c>
      <c r="F665" s="42">
        <f t="shared" si="119"/>
        <v>13.0654</v>
      </c>
      <c r="G665" s="43">
        <v>375.7806</v>
      </c>
      <c r="H665" s="43">
        <v>1156.627</v>
      </c>
      <c r="I665" s="43">
        <v>1525.6918</v>
      </c>
      <c r="J665" s="43">
        <v>38.3773</v>
      </c>
      <c r="K665" s="43">
        <v>100.487</v>
      </c>
      <c r="L665" s="44">
        <f t="shared" si="120"/>
        <v>24.762</v>
      </c>
      <c r="M665" s="43">
        <v>75.725</v>
      </c>
      <c r="N665" s="45">
        <v>15</v>
      </c>
      <c r="O665" s="45">
        <v>15</v>
      </c>
      <c r="P665" s="46">
        <f t="shared" si="121"/>
        <v>30</v>
      </c>
      <c r="Q665" s="47">
        <v>3146</v>
      </c>
    </row>
    <row r="666" spans="2:17" ht="15.75">
      <c r="B666" s="55">
        <f t="shared" si="122"/>
        <v>541</v>
      </c>
      <c r="C666" s="39" t="s">
        <v>612</v>
      </c>
      <c r="D666" s="40">
        <v>100</v>
      </c>
      <c r="E666" s="41">
        <v>10</v>
      </c>
      <c r="F666" s="42">
        <f t="shared" si="119"/>
        <v>10</v>
      </c>
      <c r="G666" s="43">
        <v>260.24</v>
      </c>
      <c r="H666" s="43">
        <v>518.016</v>
      </c>
      <c r="I666" s="43">
        <v>715.399</v>
      </c>
      <c r="J666" s="43">
        <v>6.545</v>
      </c>
      <c r="K666" s="43">
        <v>77.727</v>
      </c>
      <c r="L666" s="44">
        <f t="shared" si="120"/>
        <v>28.539</v>
      </c>
      <c r="M666" s="43">
        <v>49.188</v>
      </c>
      <c r="N666" s="45">
        <v>22.5</v>
      </c>
      <c r="O666" s="45">
        <v>0</v>
      </c>
      <c r="P666" s="46">
        <f t="shared" si="121"/>
        <v>22.5</v>
      </c>
      <c r="Q666" s="47">
        <v>669</v>
      </c>
    </row>
    <row r="667" spans="2:17" ht="15.75">
      <c r="B667" s="55">
        <f t="shared" si="122"/>
        <v>542</v>
      </c>
      <c r="C667" s="39" t="s">
        <v>613</v>
      </c>
      <c r="D667" s="40">
        <v>220.099</v>
      </c>
      <c r="E667" s="41">
        <v>10</v>
      </c>
      <c r="F667" s="42">
        <f t="shared" si="119"/>
        <v>22.0099</v>
      </c>
      <c r="G667" s="43">
        <v>637.742</v>
      </c>
      <c r="H667" s="43">
        <v>2365.993</v>
      </c>
      <c r="I667" s="43">
        <v>2422.122</v>
      </c>
      <c r="J667" s="43">
        <v>80.373</v>
      </c>
      <c r="K667" s="43">
        <v>159.598</v>
      </c>
      <c r="L667" s="44">
        <f t="shared" si="120"/>
        <v>81.80300000000001</v>
      </c>
      <c r="M667" s="43">
        <v>77.795</v>
      </c>
      <c r="N667" s="45">
        <v>15</v>
      </c>
      <c r="O667" s="45">
        <v>10</v>
      </c>
      <c r="P667" s="46">
        <f t="shared" si="121"/>
        <v>25</v>
      </c>
      <c r="Q667" s="47">
        <v>4284</v>
      </c>
    </row>
    <row r="668" spans="2:17" ht="15.75">
      <c r="B668" s="55">
        <f t="shared" si="122"/>
        <v>543</v>
      </c>
      <c r="C668" s="39" t="s">
        <v>614</v>
      </c>
      <c r="D668" s="40">
        <v>142.161</v>
      </c>
      <c r="E668" s="41">
        <v>100</v>
      </c>
      <c r="F668" s="42">
        <f t="shared" si="119"/>
        <v>1.42161</v>
      </c>
      <c r="G668" s="43">
        <v>1278.047</v>
      </c>
      <c r="H668" s="43">
        <v>1687.048</v>
      </c>
      <c r="I668" s="43">
        <v>1945.494</v>
      </c>
      <c r="J668" s="43">
        <v>0.845</v>
      </c>
      <c r="K668" s="43">
        <v>392.145</v>
      </c>
      <c r="L668" s="44">
        <f t="shared" si="120"/>
        <v>64.74799999999999</v>
      </c>
      <c r="M668" s="43">
        <v>327.397</v>
      </c>
      <c r="N668" s="45">
        <v>65</v>
      </c>
      <c r="O668" s="45">
        <v>0</v>
      </c>
      <c r="P668" s="46">
        <f t="shared" si="121"/>
        <v>65</v>
      </c>
      <c r="Q668" s="47">
        <v>639</v>
      </c>
    </row>
    <row r="669" spans="2:17" ht="15.75">
      <c r="B669" s="55">
        <f>COUNT(B661:B668)</f>
        <v>8</v>
      </c>
      <c r="C669" s="56"/>
      <c r="D669" s="56">
        <f>SUBTOTAL(9,D661:D668)</f>
        <v>3134.2070000000003</v>
      </c>
      <c r="E669" s="39"/>
      <c r="F669" s="57">
        <f aca="true" t="shared" si="123" ref="F669:M669">SUBTOTAL(9,F661:F668)</f>
        <v>300.62621</v>
      </c>
      <c r="G669" s="56">
        <f t="shared" si="123"/>
        <v>15963.8382</v>
      </c>
      <c r="H669" s="56">
        <f t="shared" si="123"/>
        <v>23137.398999999998</v>
      </c>
      <c r="I669" s="56">
        <f t="shared" si="123"/>
        <v>27181.7814</v>
      </c>
      <c r="J669" s="56">
        <f t="shared" si="123"/>
        <v>227.3128</v>
      </c>
      <c r="K669" s="56">
        <f t="shared" si="123"/>
        <v>5375.501</v>
      </c>
      <c r="L669" s="57">
        <f t="shared" si="123"/>
        <v>1777.5340000000003</v>
      </c>
      <c r="M669" s="56">
        <f t="shared" si="123"/>
        <v>3597.967</v>
      </c>
      <c r="N669" s="45"/>
      <c r="O669" s="45"/>
      <c r="P669" s="46"/>
      <c r="Q669" s="47">
        <f>SUM(Q661:Q668)</f>
        <v>18720</v>
      </c>
    </row>
    <row r="670" spans="2:17" ht="15.75">
      <c r="B670" s="59"/>
      <c r="C670" s="60"/>
      <c r="D670" s="61"/>
      <c r="E670" s="62"/>
      <c r="F670" s="63"/>
      <c r="G670" s="71"/>
      <c r="H670" s="71"/>
      <c r="I670" s="72"/>
      <c r="J670" s="71"/>
      <c r="K670" s="72"/>
      <c r="L670" s="77"/>
      <c r="M670" s="72"/>
      <c r="N670" s="75"/>
      <c r="O670" s="75"/>
      <c r="P670" s="76"/>
      <c r="Q670" s="78"/>
    </row>
    <row r="671" spans="2:17" ht="18">
      <c r="B671" s="59"/>
      <c r="C671" s="70" t="s">
        <v>615</v>
      </c>
      <c r="D671" s="61"/>
      <c r="E671" s="62"/>
      <c r="F671" s="63"/>
      <c r="G671" s="71"/>
      <c r="H671" s="71"/>
      <c r="I671" s="72"/>
      <c r="J671" s="71"/>
      <c r="K671" s="72"/>
      <c r="L671" s="77"/>
      <c r="M671" s="72"/>
      <c r="N671" s="75"/>
      <c r="O671" s="75"/>
      <c r="P671" s="76"/>
      <c r="Q671" s="78"/>
    </row>
    <row r="672" spans="2:17" ht="15.75">
      <c r="B672" s="59"/>
      <c r="C672" s="60"/>
      <c r="D672" s="61"/>
      <c r="E672" s="62"/>
      <c r="F672" s="63"/>
      <c r="G672" s="71"/>
      <c r="H672" s="71"/>
      <c r="I672" s="72"/>
      <c r="J672" s="71"/>
      <c r="K672" s="72"/>
      <c r="L672" s="77"/>
      <c r="M672" s="72"/>
      <c r="N672" s="75"/>
      <c r="O672" s="75"/>
      <c r="P672" s="76"/>
      <c r="Q672" s="78"/>
    </row>
    <row r="673" spans="2:17" ht="15.75">
      <c r="B673" s="55">
        <f>+B668+1</f>
        <v>544</v>
      </c>
      <c r="C673" s="39" t="s">
        <v>616</v>
      </c>
      <c r="D673" s="40">
        <v>48.718</v>
      </c>
      <c r="E673" s="41">
        <v>10</v>
      </c>
      <c r="F673" s="42">
        <f aca="true" t="shared" si="124" ref="F673:F695">+D673/E673</f>
        <v>4.8718</v>
      </c>
      <c r="G673" s="43">
        <v>48.6301</v>
      </c>
      <c r="H673" s="43">
        <v>188.491</v>
      </c>
      <c r="I673" s="43">
        <v>51.1219</v>
      </c>
      <c r="J673" s="43">
        <v>2.1261</v>
      </c>
      <c r="K673" s="43">
        <v>-11.885</v>
      </c>
      <c r="L673" s="44">
        <f aca="true" t="shared" si="125" ref="L673:L695">+K673-M673</f>
        <v>0.26500000000000057</v>
      </c>
      <c r="M673" s="43">
        <v>-12.15</v>
      </c>
      <c r="N673" s="45">
        <v>0</v>
      </c>
      <c r="O673" s="45">
        <v>0</v>
      </c>
      <c r="P673" s="46">
        <f aca="true" t="shared" si="126" ref="P673:P695">SUM(N673:O673)</f>
        <v>0</v>
      </c>
      <c r="Q673" s="47">
        <v>615</v>
      </c>
    </row>
    <row r="674" spans="2:17" ht="15.75">
      <c r="B674" s="38">
        <f aca="true" t="shared" si="127" ref="B674:B695">+B673+1</f>
        <v>545</v>
      </c>
      <c r="C674" s="39" t="s">
        <v>617</v>
      </c>
      <c r="D674" s="40">
        <v>57.814</v>
      </c>
      <c r="E674" s="41">
        <v>10</v>
      </c>
      <c r="F674" s="42">
        <f t="shared" si="124"/>
        <v>5.7814</v>
      </c>
      <c r="G674" s="43">
        <v>367.169</v>
      </c>
      <c r="H674" s="43">
        <v>1755.076</v>
      </c>
      <c r="I674" s="43">
        <v>2761.711</v>
      </c>
      <c r="J674" s="43">
        <v>56.577</v>
      </c>
      <c r="K674" s="43">
        <v>141.473</v>
      </c>
      <c r="L674" s="44">
        <f t="shared" si="125"/>
        <v>54.006000000000014</v>
      </c>
      <c r="M674" s="43">
        <v>87.467</v>
      </c>
      <c r="N674" s="45">
        <v>70</v>
      </c>
      <c r="O674" s="45">
        <v>20</v>
      </c>
      <c r="P674" s="46">
        <f t="shared" si="126"/>
        <v>90</v>
      </c>
      <c r="Q674" s="47">
        <v>792</v>
      </c>
    </row>
    <row r="675" spans="2:17" ht="15.75">
      <c r="B675" s="38">
        <f t="shared" si="127"/>
        <v>546</v>
      </c>
      <c r="C675" s="39" t="s">
        <v>618</v>
      </c>
      <c r="D675" s="40">
        <v>200</v>
      </c>
      <c r="E675" s="41">
        <v>10</v>
      </c>
      <c r="F675" s="42">
        <f t="shared" si="124"/>
        <v>20</v>
      </c>
      <c r="G675" s="43">
        <v>214.354</v>
      </c>
      <c r="H675" s="43">
        <v>384.01</v>
      </c>
      <c r="I675" s="43">
        <v>307.581</v>
      </c>
      <c r="J675" s="43">
        <v>9.103</v>
      </c>
      <c r="K675" s="43">
        <v>66.921</v>
      </c>
      <c r="L675" s="44">
        <f t="shared" si="125"/>
        <v>-4.646999999999991</v>
      </c>
      <c r="M675" s="43">
        <v>71.568</v>
      </c>
      <c r="N675" s="45">
        <v>0</v>
      </c>
      <c r="O675" s="45">
        <v>0</v>
      </c>
      <c r="P675" s="46">
        <f t="shared" si="126"/>
        <v>0</v>
      </c>
      <c r="Q675" s="47">
        <v>494</v>
      </c>
    </row>
    <row r="676" spans="2:17" ht="15.75">
      <c r="B676" s="38">
        <f t="shared" si="127"/>
        <v>547</v>
      </c>
      <c r="C676" s="39" t="s">
        <v>619</v>
      </c>
      <c r="D676" s="40">
        <v>250.387</v>
      </c>
      <c r="E676" s="41">
        <v>10</v>
      </c>
      <c r="F676" s="42">
        <f t="shared" si="124"/>
        <v>25.0387</v>
      </c>
      <c r="G676" s="43">
        <v>1212.424</v>
      </c>
      <c r="H676" s="43">
        <v>1968.022</v>
      </c>
      <c r="I676" s="43">
        <v>2381.42</v>
      </c>
      <c r="J676" s="43">
        <v>12.661</v>
      </c>
      <c r="K676" s="43">
        <v>571.041</v>
      </c>
      <c r="L676" s="44">
        <f t="shared" si="125"/>
        <v>121.28000000000003</v>
      </c>
      <c r="M676" s="43">
        <v>449.761</v>
      </c>
      <c r="N676" s="45">
        <v>150</v>
      </c>
      <c r="O676" s="45">
        <v>0</v>
      </c>
      <c r="P676" s="46">
        <f t="shared" si="126"/>
        <v>150</v>
      </c>
      <c r="Q676" s="47">
        <v>2050</v>
      </c>
    </row>
    <row r="677" spans="2:17" ht="15.75">
      <c r="B677" s="38">
        <f t="shared" si="127"/>
        <v>548</v>
      </c>
      <c r="C677" s="39" t="s">
        <v>620</v>
      </c>
      <c r="D677" s="40">
        <v>14.4</v>
      </c>
      <c r="E677" s="41">
        <v>10</v>
      </c>
      <c r="F677" s="42">
        <f t="shared" si="124"/>
        <v>1.44</v>
      </c>
      <c r="G677" s="43">
        <v>26.006</v>
      </c>
      <c r="H677" s="43">
        <v>162.872</v>
      </c>
      <c r="I677" s="43">
        <v>306.103</v>
      </c>
      <c r="J677" s="43">
        <v>1.637</v>
      </c>
      <c r="K677" s="43">
        <v>-12.999</v>
      </c>
      <c r="L677" s="44">
        <f t="shared" si="125"/>
        <v>1.581999999999999</v>
      </c>
      <c r="M677" s="43">
        <v>-14.581</v>
      </c>
      <c r="N677" s="45">
        <v>0</v>
      </c>
      <c r="O677" s="45">
        <v>0</v>
      </c>
      <c r="P677" s="46">
        <f t="shared" si="126"/>
        <v>0</v>
      </c>
      <c r="Q677" s="47">
        <v>535</v>
      </c>
    </row>
    <row r="678" spans="2:17" ht="15.75">
      <c r="B678" s="38">
        <f t="shared" si="127"/>
        <v>549</v>
      </c>
      <c r="C678" s="39" t="s">
        <v>621</v>
      </c>
      <c r="D678" s="40">
        <v>218.355</v>
      </c>
      <c r="E678" s="41">
        <v>10</v>
      </c>
      <c r="F678" s="42">
        <f t="shared" si="124"/>
        <v>21.8355</v>
      </c>
      <c r="G678" s="43">
        <v>1322.726</v>
      </c>
      <c r="H678" s="43">
        <v>3597.217</v>
      </c>
      <c r="I678" s="43">
        <v>5081.003</v>
      </c>
      <c r="J678" s="43">
        <v>186.071</v>
      </c>
      <c r="K678" s="43">
        <v>652.872</v>
      </c>
      <c r="L678" s="44">
        <f t="shared" si="125"/>
        <v>215.94399999999996</v>
      </c>
      <c r="M678" s="43">
        <v>436.928</v>
      </c>
      <c r="N678" s="45">
        <v>125</v>
      </c>
      <c r="O678" s="45">
        <v>0</v>
      </c>
      <c r="P678" s="46">
        <f t="shared" si="126"/>
        <v>125</v>
      </c>
      <c r="Q678" s="47">
        <v>1163</v>
      </c>
    </row>
    <row r="679" spans="2:17" ht="15.75">
      <c r="B679" s="38">
        <f t="shared" si="127"/>
        <v>550</v>
      </c>
      <c r="C679" s="39" t="s">
        <v>622</v>
      </c>
      <c r="D679" s="40">
        <v>122.304</v>
      </c>
      <c r="E679" s="41">
        <v>10</v>
      </c>
      <c r="F679" s="42">
        <f t="shared" si="124"/>
        <v>12.2304</v>
      </c>
      <c r="G679" s="43">
        <v>1298.956</v>
      </c>
      <c r="H679" s="43">
        <v>2111.491</v>
      </c>
      <c r="I679" s="43">
        <v>5005.695</v>
      </c>
      <c r="J679" s="43">
        <v>13.309</v>
      </c>
      <c r="K679" s="43">
        <v>769.333</v>
      </c>
      <c r="L679" s="44">
        <f t="shared" si="125"/>
        <v>270.47799999999995</v>
      </c>
      <c r="M679" s="43">
        <v>498.855</v>
      </c>
      <c r="N679" s="45">
        <v>160</v>
      </c>
      <c r="O679" s="45">
        <v>25</v>
      </c>
      <c r="P679" s="46">
        <f t="shared" si="126"/>
        <v>185</v>
      </c>
      <c r="Q679" s="47">
        <v>529</v>
      </c>
    </row>
    <row r="680" spans="2:17" ht="15.75">
      <c r="B680" s="38">
        <f t="shared" si="127"/>
        <v>551</v>
      </c>
      <c r="C680" s="39" t="s">
        <v>623</v>
      </c>
      <c r="D680" s="40">
        <v>40</v>
      </c>
      <c r="E680" s="41">
        <v>10</v>
      </c>
      <c r="F680" s="42">
        <f t="shared" si="124"/>
        <v>4</v>
      </c>
      <c r="G680" s="43">
        <v>15.5133</v>
      </c>
      <c r="H680" s="43">
        <v>102.593</v>
      </c>
      <c r="I680" s="43">
        <v>29.4676</v>
      </c>
      <c r="J680" s="43">
        <v>0.1629</v>
      </c>
      <c r="K680" s="43">
        <v>-1.542</v>
      </c>
      <c r="L680" s="44">
        <f t="shared" si="125"/>
        <v>-6.201</v>
      </c>
      <c r="M680" s="43">
        <v>4.659</v>
      </c>
      <c r="N680" s="45">
        <v>0</v>
      </c>
      <c r="O680" s="45">
        <v>0</v>
      </c>
      <c r="P680" s="46">
        <f t="shared" si="126"/>
        <v>0</v>
      </c>
      <c r="Q680" s="47">
        <v>3386</v>
      </c>
    </row>
    <row r="681" spans="2:17" ht="15.75">
      <c r="B681" s="38">
        <f t="shared" si="127"/>
        <v>552</v>
      </c>
      <c r="C681" s="39" t="s">
        <v>624</v>
      </c>
      <c r="D681" s="40">
        <v>94.362</v>
      </c>
      <c r="E681" s="41">
        <v>5</v>
      </c>
      <c r="F681" s="42">
        <f t="shared" si="124"/>
        <v>18.8724</v>
      </c>
      <c r="G681" s="43">
        <v>292.9671</v>
      </c>
      <c r="H681" s="43">
        <v>592.3692</v>
      </c>
      <c r="I681" s="43">
        <v>1114.0799</v>
      </c>
      <c r="J681" s="43">
        <v>18.4291</v>
      </c>
      <c r="K681" s="43">
        <v>60.195</v>
      </c>
      <c r="L681" s="44">
        <f t="shared" si="125"/>
        <v>23.671</v>
      </c>
      <c r="M681" s="43">
        <v>36.524</v>
      </c>
      <c r="N681" s="45">
        <v>15</v>
      </c>
      <c r="O681" s="45">
        <v>0</v>
      </c>
      <c r="P681" s="46">
        <f t="shared" si="126"/>
        <v>15</v>
      </c>
      <c r="Q681" s="47">
        <v>1351</v>
      </c>
    </row>
    <row r="682" spans="2:17" ht="15.75">
      <c r="B682" s="38">
        <f t="shared" si="127"/>
        <v>553</v>
      </c>
      <c r="C682" s="39" t="s">
        <v>625</v>
      </c>
      <c r="D682" s="40">
        <v>1388.023</v>
      </c>
      <c r="E682" s="41">
        <v>10</v>
      </c>
      <c r="F682" s="42">
        <f t="shared" si="124"/>
        <v>138.8023</v>
      </c>
      <c r="G682" s="43">
        <v>10265.01</v>
      </c>
      <c r="H682" s="43">
        <v>16929.584</v>
      </c>
      <c r="I682" s="43">
        <v>19574.118</v>
      </c>
      <c r="J682" s="43">
        <v>319.301</v>
      </c>
      <c r="K682" s="43">
        <v>2117.797</v>
      </c>
      <c r="L682" s="44">
        <f t="shared" si="125"/>
        <v>662.1690000000001</v>
      </c>
      <c r="M682" s="43">
        <v>1455.628</v>
      </c>
      <c r="N682" s="45">
        <v>55</v>
      </c>
      <c r="O682" s="45">
        <v>0</v>
      </c>
      <c r="P682" s="46">
        <f t="shared" si="126"/>
        <v>55</v>
      </c>
      <c r="Q682" s="47">
        <v>13947</v>
      </c>
    </row>
    <row r="683" spans="2:17" ht="15.75">
      <c r="B683" s="38">
        <f t="shared" si="127"/>
        <v>554</v>
      </c>
      <c r="C683" s="39" t="s">
        <v>626</v>
      </c>
      <c r="D683" s="40">
        <v>300</v>
      </c>
      <c r="E683" s="41">
        <v>10</v>
      </c>
      <c r="F683" s="42">
        <f t="shared" si="124"/>
        <v>30</v>
      </c>
      <c r="G683" s="43">
        <v>626.839</v>
      </c>
      <c r="H683" s="43">
        <v>3560.499</v>
      </c>
      <c r="I683" s="43">
        <v>2157.767</v>
      </c>
      <c r="J683" s="43">
        <v>142.055</v>
      </c>
      <c r="K683" s="43">
        <v>166.716</v>
      </c>
      <c r="L683" s="44">
        <f t="shared" si="125"/>
        <v>47.20200000000001</v>
      </c>
      <c r="M683" s="43">
        <v>119.514</v>
      </c>
      <c r="N683" s="45">
        <v>0</v>
      </c>
      <c r="O683" s="45">
        <v>20</v>
      </c>
      <c r="P683" s="46">
        <f t="shared" si="126"/>
        <v>20</v>
      </c>
      <c r="Q683" s="47">
        <v>481</v>
      </c>
    </row>
    <row r="684" spans="2:17" ht="15.75">
      <c r="B684" s="38">
        <f t="shared" si="127"/>
        <v>555</v>
      </c>
      <c r="C684" s="39" t="s">
        <v>627</v>
      </c>
      <c r="D684" s="40"/>
      <c r="E684" s="41">
        <v>10</v>
      </c>
      <c r="F684" s="42">
        <f t="shared" si="124"/>
        <v>0</v>
      </c>
      <c r="G684" s="43"/>
      <c r="H684" s="43"/>
      <c r="I684" s="43"/>
      <c r="J684" s="43"/>
      <c r="K684" s="43"/>
      <c r="L684" s="44">
        <f t="shared" si="125"/>
        <v>0</v>
      </c>
      <c r="M684" s="43"/>
      <c r="N684" s="45"/>
      <c r="O684" s="45"/>
      <c r="P684" s="46">
        <f t="shared" si="126"/>
        <v>0</v>
      </c>
      <c r="Q684" s="47"/>
    </row>
    <row r="685" spans="2:17" ht="15.75">
      <c r="B685" s="38">
        <f t="shared" si="127"/>
        <v>556</v>
      </c>
      <c r="C685" s="39" t="s">
        <v>628</v>
      </c>
      <c r="D685" s="40">
        <v>75</v>
      </c>
      <c r="E685" s="41">
        <v>10</v>
      </c>
      <c r="F685" s="42">
        <f t="shared" si="124"/>
        <v>7.5</v>
      </c>
      <c r="G685" s="43">
        <v>145.736</v>
      </c>
      <c r="H685" s="43">
        <v>158.243</v>
      </c>
      <c r="I685" s="43">
        <v>265.847</v>
      </c>
      <c r="J685" s="43">
        <v>6.404</v>
      </c>
      <c r="K685" s="43">
        <v>20.488</v>
      </c>
      <c r="L685" s="44">
        <f t="shared" si="125"/>
        <v>5.991</v>
      </c>
      <c r="M685" s="43">
        <v>14.497</v>
      </c>
      <c r="N685" s="45">
        <v>14</v>
      </c>
      <c r="O685" s="45">
        <v>0</v>
      </c>
      <c r="P685" s="46">
        <f t="shared" si="126"/>
        <v>14</v>
      </c>
      <c r="Q685" s="47">
        <v>596</v>
      </c>
    </row>
    <row r="686" spans="2:17" ht="15.75">
      <c r="B686" s="38">
        <f t="shared" si="127"/>
        <v>557</v>
      </c>
      <c r="C686" s="39" t="s">
        <v>629</v>
      </c>
      <c r="D686" s="40">
        <v>1105.905</v>
      </c>
      <c r="E686" s="41">
        <v>5</v>
      </c>
      <c r="F686" s="42">
        <f t="shared" si="124"/>
        <v>221.18099999999998</v>
      </c>
      <c r="G686" s="43">
        <v>359.0389</v>
      </c>
      <c r="H686" s="43">
        <v>1451.9888</v>
      </c>
      <c r="I686" s="43">
        <v>609.7216</v>
      </c>
      <c r="J686" s="43">
        <v>60.9795</v>
      </c>
      <c r="K686" s="43">
        <v>-117.101</v>
      </c>
      <c r="L686" s="44">
        <f t="shared" si="125"/>
        <v>2.9939999999999998</v>
      </c>
      <c r="M686" s="43">
        <v>-120.095</v>
      </c>
      <c r="N686" s="45">
        <v>0</v>
      </c>
      <c r="O686" s="45">
        <v>0</v>
      </c>
      <c r="P686" s="46">
        <f t="shared" si="126"/>
        <v>0</v>
      </c>
      <c r="Q686" s="47">
        <v>5013</v>
      </c>
    </row>
    <row r="687" spans="2:17" ht="15.75">
      <c r="B687" s="38">
        <f t="shared" si="127"/>
        <v>558</v>
      </c>
      <c r="C687" s="39" t="s">
        <v>630</v>
      </c>
      <c r="D687" s="40">
        <v>315.67</v>
      </c>
      <c r="E687" s="41">
        <v>5</v>
      </c>
      <c r="F687" s="42">
        <f t="shared" si="124"/>
        <v>63.134</v>
      </c>
      <c r="G687" s="43">
        <v>23.688</v>
      </c>
      <c r="H687" s="43">
        <v>253.6773</v>
      </c>
      <c r="I687" s="43">
        <v>509.896</v>
      </c>
      <c r="J687" s="43">
        <v>19.2327</v>
      </c>
      <c r="K687" s="43">
        <v>-34.816</v>
      </c>
      <c r="L687" s="44">
        <f t="shared" si="125"/>
        <v>2.5389999999999944</v>
      </c>
      <c r="M687" s="43">
        <v>-37.355</v>
      </c>
      <c r="N687" s="45">
        <v>0</v>
      </c>
      <c r="O687" s="45">
        <v>0</v>
      </c>
      <c r="P687" s="46">
        <f t="shared" si="126"/>
        <v>0</v>
      </c>
      <c r="Q687" s="47">
        <v>4239</v>
      </c>
    </row>
    <row r="688" spans="2:17" ht="15.75">
      <c r="B688" s="38">
        <f t="shared" si="127"/>
        <v>559</v>
      </c>
      <c r="C688" s="39" t="s">
        <v>631</v>
      </c>
      <c r="D688" s="40">
        <v>35.405</v>
      </c>
      <c r="E688" s="41">
        <v>10</v>
      </c>
      <c r="F688" s="42">
        <f t="shared" si="124"/>
        <v>3.5405</v>
      </c>
      <c r="G688" s="43">
        <v>122.204</v>
      </c>
      <c r="H688" s="43">
        <v>244.117</v>
      </c>
      <c r="I688" s="43">
        <v>429.011</v>
      </c>
      <c r="J688" s="43">
        <v>9.706</v>
      </c>
      <c r="K688" s="43">
        <v>-3.111</v>
      </c>
      <c r="L688" s="44">
        <f t="shared" si="125"/>
        <v>3.6999999999999997</v>
      </c>
      <c r="M688" s="43">
        <v>-6.811</v>
      </c>
      <c r="N688" s="45">
        <v>0</v>
      </c>
      <c r="O688" s="45">
        <v>0</v>
      </c>
      <c r="P688" s="46">
        <f t="shared" si="126"/>
        <v>0</v>
      </c>
      <c r="Q688" s="47">
        <v>277</v>
      </c>
    </row>
    <row r="689" spans="2:17" ht="15.75">
      <c r="B689" s="38">
        <f t="shared" si="127"/>
        <v>560</v>
      </c>
      <c r="C689" s="39" t="s">
        <v>632</v>
      </c>
      <c r="D689" s="40">
        <v>15142.072</v>
      </c>
      <c r="E689" s="41">
        <v>10</v>
      </c>
      <c r="F689" s="42">
        <f t="shared" si="124"/>
        <v>1514.2072</v>
      </c>
      <c r="G689" s="43">
        <v>5886.666</v>
      </c>
      <c r="H689" s="43">
        <v>17915.824</v>
      </c>
      <c r="I689" s="43">
        <v>28561.939</v>
      </c>
      <c r="J689" s="43">
        <v>1270.819</v>
      </c>
      <c r="K689" s="43">
        <v>364.677</v>
      </c>
      <c r="L689" s="44">
        <f t="shared" si="125"/>
        <v>485.03000000000003</v>
      </c>
      <c r="M689" s="43">
        <v>-120.353</v>
      </c>
      <c r="N689" s="45">
        <v>0</v>
      </c>
      <c r="O689" s="45">
        <v>0</v>
      </c>
      <c r="P689" s="46">
        <f t="shared" si="126"/>
        <v>0</v>
      </c>
      <c r="Q689" s="47">
        <v>26475</v>
      </c>
    </row>
    <row r="690" spans="2:17" ht="15.75">
      <c r="B690" s="38">
        <f t="shared" si="127"/>
        <v>561</v>
      </c>
      <c r="C690" s="39" t="s">
        <v>633</v>
      </c>
      <c r="D690" s="40">
        <v>149.58</v>
      </c>
      <c r="E690" s="41">
        <v>10</v>
      </c>
      <c r="F690" s="42">
        <f t="shared" si="124"/>
        <v>14.958000000000002</v>
      </c>
      <c r="G690" s="43">
        <v>-421.046</v>
      </c>
      <c r="H690" s="43">
        <v>505.8118</v>
      </c>
      <c r="I690" s="43">
        <v>10.856</v>
      </c>
      <c r="J690" s="43">
        <v>28.8492</v>
      </c>
      <c r="K690" s="43">
        <v>-23.662</v>
      </c>
      <c r="L690" s="44">
        <f t="shared" si="125"/>
        <v>0.054999999999999716</v>
      </c>
      <c r="M690" s="43">
        <v>-23.717</v>
      </c>
      <c r="N690" s="45">
        <v>0</v>
      </c>
      <c r="O690" s="45">
        <v>0</v>
      </c>
      <c r="P690" s="46">
        <f t="shared" si="126"/>
        <v>0</v>
      </c>
      <c r="Q690" s="47">
        <v>455</v>
      </c>
    </row>
    <row r="691" spans="2:17" ht="15.75">
      <c r="B691" s="38">
        <f t="shared" si="127"/>
        <v>562</v>
      </c>
      <c r="C691" s="39" t="s">
        <v>634</v>
      </c>
      <c r="D691" s="40">
        <v>60</v>
      </c>
      <c r="E691" s="41">
        <v>10</v>
      </c>
      <c r="F691" s="42">
        <f t="shared" si="124"/>
        <v>6</v>
      </c>
      <c r="G691" s="43">
        <v>87.3782</v>
      </c>
      <c r="H691" s="43">
        <v>153.5566</v>
      </c>
      <c r="I691" s="43">
        <v>106.3656</v>
      </c>
      <c r="J691" s="43">
        <v>6.8442</v>
      </c>
      <c r="K691" s="43">
        <v>0.949</v>
      </c>
      <c r="L691" s="44">
        <f t="shared" si="125"/>
        <v>0.5353999999999999</v>
      </c>
      <c r="M691" s="43">
        <v>0.4136</v>
      </c>
      <c r="N691" s="45">
        <v>0</v>
      </c>
      <c r="O691" s="45">
        <v>0</v>
      </c>
      <c r="P691" s="46">
        <f t="shared" si="126"/>
        <v>0</v>
      </c>
      <c r="Q691" s="47">
        <v>3027</v>
      </c>
    </row>
    <row r="692" spans="2:17" ht="15.75">
      <c r="B692" s="38">
        <f t="shared" si="127"/>
        <v>563</v>
      </c>
      <c r="C692" s="39" t="s">
        <v>635</v>
      </c>
      <c r="D692" s="40">
        <v>120</v>
      </c>
      <c r="E692" s="41">
        <v>10</v>
      </c>
      <c r="F692" s="42">
        <f t="shared" si="124"/>
        <v>12</v>
      </c>
      <c r="G692" s="43">
        <v>118.015</v>
      </c>
      <c r="H692" s="43">
        <v>227.129</v>
      </c>
      <c r="I692" s="43">
        <v>5.004</v>
      </c>
      <c r="J692" s="43">
        <v>0.306</v>
      </c>
      <c r="K692" s="43">
        <v>17.396</v>
      </c>
      <c r="L692" s="44">
        <f t="shared" si="125"/>
        <v>0.04200000000000159</v>
      </c>
      <c r="M692" s="43">
        <v>17.354</v>
      </c>
      <c r="N692" s="45">
        <v>0</v>
      </c>
      <c r="O692" s="45">
        <v>0</v>
      </c>
      <c r="P692" s="46">
        <f t="shared" si="126"/>
        <v>0</v>
      </c>
      <c r="Q692" s="47">
        <v>947</v>
      </c>
    </row>
    <row r="693" spans="2:17" ht="15.75">
      <c r="B693" s="38">
        <f t="shared" si="127"/>
        <v>564</v>
      </c>
      <c r="C693" s="39" t="s">
        <v>636</v>
      </c>
      <c r="D693" s="40"/>
      <c r="E693" s="41">
        <v>10</v>
      </c>
      <c r="F693" s="42">
        <f t="shared" si="124"/>
        <v>0</v>
      </c>
      <c r="G693" s="43"/>
      <c r="H693" s="43"/>
      <c r="I693" s="43"/>
      <c r="J693" s="43"/>
      <c r="K693" s="43"/>
      <c r="L693" s="44">
        <f t="shared" si="125"/>
        <v>0</v>
      </c>
      <c r="M693" s="43"/>
      <c r="N693" s="45"/>
      <c r="O693" s="45"/>
      <c r="P693" s="46">
        <f t="shared" si="126"/>
        <v>0</v>
      </c>
      <c r="Q693" s="47"/>
    </row>
    <row r="694" spans="2:17" ht="15.75">
      <c r="B694" s="38">
        <f t="shared" si="127"/>
        <v>565</v>
      </c>
      <c r="C694" s="39" t="s">
        <v>637</v>
      </c>
      <c r="D694" s="40">
        <v>185.5359</v>
      </c>
      <c r="E694" s="41">
        <v>10</v>
      </c>
      <c r="F694" s="42">
        <f t="shared" si="124"/>
        <v>18.55359</v>
      </c>
      <c r="G694" s="43">
        <v>1657.892</v>
      </c>
      <c r="H694" s="43">
        <v>5370.4754</v>
      </c>
      <c r="I694" s="43">
        <v>3811.89</v>
      </c>
      <c r="J694" s="43">
        <v>137.7856</v>
      </c>
      <c r="K694" s="43">
        <v>358.2216</v>
      </c>
      <c r="L694" s="44">
        <f t="shared" si="125"/>
        <v>91.70860000000005</v>
      </c>
      <c r="M694" s="43">
        <v>266.513</v>
      </c>
      <c r="N694" s="45">
        <v>60</v>
      </c>
      <c r="O694" s="45">
        <v>0</v>
      </c>
      <c r="P694" s="46">
        <f t="shared" si="126"/>
        <v>60</v>
      </c>
      <c r="Q694" s="47">
        <v>1887</v>
      </c>
    </row>
    <row r="695" spans="2:17" ht="15.75">
      <c r="B695" s="38">
        <f t="shared" si="127"/>
        <v>566</v>
      </c>
      <c r="C695" s="39" t="s">
        <v>638</v>
      </c>
      <c r="D695" s="40">
        <v>90</v>
      </c>
      <c r="E695" s="41">
        <v>10</v>
      </c>
      <c r="F695" s="42">
        <f t="shared" si="124"/>
        <v>9</v>
      </c>
      <c r="G695" s="43">
        <v>213.05</v>
      </c>
      <c r="H695" s="43">
        <v>412.709</v>
      </c>
      <c r="I695" s="43">
        <v>559.959</v>
      </c>
      <c r="J695" s="43">
        <v>14.325</v>
      </c>
      <c r="K695" s="43">
        <v>34.747</v>
      </c>
      <c r="L695" s="44">
        <f t="shared" si="125"/>
        <v>11.244</v>
      </c>
      <c r="M695" s="43">
        <v>23.503</v>
      </c>
      <c r="N695" s="45">
        <v>20</v>
      </c>
      <c r="O695" s="45">
        <v>0</v>
      </c>
      <c r="P695" s="46">
        <f t="shared" si="126"/>
        <v>20</v>
      </c>
      <c r="Q695" s="47">
        <v>920</v>
      </c>
    </row>
    <row r="696" spans="2:17" ht="15.75">
      <c r="B696" s="55">
        <f>COUNT(B673:B695)</f>
        <v>23</v>
      </c>
      <c r="C696" s="56"/>
      <c r="D696" s="56">
        <f>SUBTOTAL(9,D673:D695)</f>
        <v>20013.5309</v>
      </c>
      <c r="E696" s="39"/>
      <c r="F696" s="57">
        <f aca="true" t="shared" si="128" ref="F696:M696">SUBTOTAL(9,F673:F695)</f>
        <v>2152.94679</v>
      </c>
      <c r="G696" s="56">
        <f t="shared" si="128"/>
        <v>23883.2166</v>
      </c>
      <c r="H696" s="56">
        <f t="shared" si="128"/>
        <v>58045.75610000001</v>
      </c>
      <c r="I696" s="56">
        <f t="shared" si="128"/>
        <v>73640.5566</v>
      </c>
      <c r="J696" s="56">
        <f t="shared" si="128"/>
        <v>2316.6833</v>
      </c>
      <c r="K696" s="56">
        <f t="shared" si="128"/>
        <v>5137.7106</v>
      </c>
      <c r="L696" s="57">
        <f t="shared" si="128"/>
        <v>1989.588</v>
      </c>
      <c r="M696" s="56">
        <f t="shared" si="128"/>
        <v>3148.1225999999992</v>
      </c>
      <c r="N696" s="45"/>
      <c r="O696" s="45"/>
      <c r="P696" s="46"/>
      <c r="Q696" s="47">
        <f>SUM(Q673:Q695)</f>
        <v>69179</v>
      </c>
    </row>
    <row r="697" spans="2:17" ht="15.75">
      <c r="B697" s="59"/>
      <c r="C697" s="60"/>
      <c r="D697" s="61"/>
      <c r="E697" s="62"/>
      <c r="F697" s="63"/>
      <c r="G697" s="71"/>
      <c r="H697" s="71"/>
      <c r="I697" s="72"/>
      <c r="J697" s="71"/>
      <c r="K697" s="72"/>
      <c r="L697" s="77"/>
      <c r="M697" s="72"/>
      <c r="N697" s="75"/>
      <c r="O697" s="75"/>
      <c r="P697" s="76"/>
      <c r="Q697" s="78"/>
    </row>
    <row r="698" spans="2:17" ht="18">
      <c r="B698" s="59"/>
      <c r="C698" s="70" t="s">
        <v>639</v>
      </c>
      <c r="D698" s="61"/>
      <c r="E698" s="62"/>
      <c r="F698" s="63"/>
      <c r="G698" s="71"/>
      <c r="H698" s="71"/>
      <c r="I698" s="72"/>
      <c r="J698" s="71"/>
      <c r="K698" s="72"/>
      <c r="L698" s="77"/>
      <c r="M698" s="72"/>
      <c r="N698" s="75"/>
      <c r="O698" s="75"/>
      <c r="P698" s="76"/>
      <c r="Q698" s="78"/>
    </row>
    <row r="699" spans="2:17" ht="15.75">
      <c r="B699" s="59"/>
      <c r="C699" s="60"/>
      <c r="D699" s="61"/>
      <c r="E699" s="62"/>
      <c r="F699" s="63"/>
      <c r="G699" s="71"/>
      <c r="H699" s="71"/>
      <c r="I699" s="72"/>
      <c r="J699" s="71"/>
      <c r="K699" s="72"/>
      <c r="L699" s="77"/>
      <c r="M699" s="72"/>
      <c r="N699" s="75"/>
      <c r="O699" s="75"/>
      <c r="P699" s="76"/>
      <c r="Q699" s="78"/>
    </row>
    <row r="700" spans="2:17" ht="15.75">
      <c r="B700" s="38">
        <f>+B695+1</f>
        <v>567</v>
      </c>
      <c r="C700" s="39" t="s">
        <v>640</v>
      </c>
      <c r="D700" s="40"/>
      <c r="E700" s="41">
        <v>10</v>
      </c>
      <c r="F700" s="42">
        <f aca="true" t="shared" si="129" ref="F700:F710">+D700/E700</f>
        <v>0</v>
      </c>
      <c r="G700" s="43"/>
      <c r="H700" s="43"/>
      <c r="I700" s="43"/>
      <c r="J700" s="43"/>
      <c r="K700" s="43"/>
      <c r="L700" s="44">
        <f aca="true" t="shared" si="130" ref="L700:L710">+K700-M700</f>
        <v>0</v>
      </c>
      <c r="M700" s="43"/>
      <c r="N700" s="45"/>
      <c r="O700" s="45"/>
      <c r="P700" s="46">
        <f aca="true" t="shared" si="131" ref="P700:P710">SUM(N700:O700)</f>
        <v>0</v>
      </c>
      <c r="Q700" s="47"/>
    </row>
    <row r="701" spans="2:17" ht="15.75">
      <c r="B701" s="38">
        <f aca="true" t="shared" si="132" ref="B701:B708">+B700+1</f>
        <v>568</v>
      </c>
      <c r="C701" s="39" t="s">
        <v>641</v>
      </c>
      <c r="D701" s="40">
        <v>30</v>
      </c>
      <c r="E701" s="41">
        <v>5</v>
      </c>
      <c r="F701" s="42">
        <f t="shared" si="129"/>
        <v>6</v>
      </c>
      <c r="G701" s="43">
        <v>-14.752</v>
      </c>
      <c r="H701" s="43">
        <v>12.615</v>
      </c>
      <c r="I701" s="43">
        <v>0</v>
      </c>
      <c r="J701" s="43">
        <v>0</v>
      </c>
      <c r="K701" s="43">
        <v>0.235</v>
      </c>
      <c r="L701" s="44">
        <f t="shared" si="130"/>
        <v>0.00899999999999998</v>
      </c>
      <c r="M701" s="43">
        <v>0.226</v>
      </c>
      <c r="N701" s="45">
        <v>0</v>
      </c>
      <c r="O701" s="45">
        <v>0</v>
      </c>
      <c r="P701" s="46">
        <f t="shared" si="131"/>
        <v>0</v>
      </c>
      <c r="Q701" s="47">
        <v>1174</v>
      </c>
    </row>
    <row r="702" spans="2:17" ht="15.75">
      <c r="B702" s="38">
        <f t="shared" si="132"/>
        <v>569</v>
      </c>
      <c r="C702" s="39" t="s">
        <v>642</v>
      </c>
      <c r="D702" s="40">
        <v>30</v>
      </c>
      <c r="E702" s="41">
        <v>10</v>
      </c>
      <c r="F702" s="42">
        <f t="shared" si="129"/>
        <v>3</v>
      </c>
      <c r="G702" s="43">
        <v>-17.2825</v>
      </c>
      <c r="H702" s="43">
        <v>304.6026</v>
      </c>
      <c r="I702" s="43">
        <v>0</v>
      </c>
      <c r="J702" s="43">
        <v>3.3247</v>
      </c>
      <c r="K702" s="43">
        <v>-4.877</v>
      </c>
      <c r="L702" s="44">
        <f t="shared" si="130"/>
        <v>0</v>
      </c>
      <c r="M702" s="43">
        <v>-4.877</v>
      </c>
      <c r="N702" s="45">
        <v>0</v>
      </c>
      <c r="O702" s="45">
        <v>0</v>
      </c>
      <c r="P702" s="46">
        <f t="shared" si="131"/>
        <v>0</v>
      </c>
      <c r="Q702" s="47">
        <v>987</v>
      </c>
    </row>
    <row r="703" spans="2:17" ht="15.75">
      <c r="B703" s="55">
        <f t="shared" si="132"/>
        <v>570</v>
      </c>
      <c r="C703" s="39" t="s">
        <v>643</v>
      </c>
      <c r="D703" s="40">
        <v>642.577</v>
      </c>
      <c r="E703" s="41">
        <v>10</v>
      </c>
      <c r="F703" s="42">
        <f t="shared" si="129"/>
        <v>64.2577</v>
      </c>
      <c r="G703" s="43">
        <v>2821.013</v>
      </c>
      <c r="H703" s="43">
        <v>4438.509</v>
      </c>
      <c r="I703" s="43">
        <v>3352.662</v>
      </c>
      <c r="J703" s="43">
        <v>78.071</v>
      </c>
      <c r="K703" s="43">
        <v>308.222</v>
      </c>
      <c r="L703" s="44">
        <f t="shared" si="130"/>
        <v>104.36299999999997</v>
      </c>
      <c r="M703" s="43">
        <v>203.859</v>
      </c>
      <c r="N703" s="45">
        <v>0</v>
      </c>
      <c r="O703" s="45">
        <v>0</v>
      </c>
      <c r="P703" s="46">
        <f t="shared" si="131"/>
        <v>0</v>
      </c>
      <c r="Q703" s="47">
        <v>1072</v>
      </c>
    </row>
    <row r="704" spans="2:17" ht="15.75">
      <c r="B704" s="55">
        <f t="shared" si="132"/>
        <v>571</v>
      </c>
      <c r="C704" s="39" t="s">
        <v>644</v>
      </c>
      <c r="D704" s="40">
        <v>58.752</v>
      </c>
      <c r="E704" s="41">
        <v>10</v>
      </c>
      <c r="F704" s="42">
        <f t="shared" si="129"/>
        <v>5.8752</v>
      </c>
      <c r="G704" s="43">
        <v>303.835</v>
      </c>
      <c r="H704" s="43">
        <v>699.397</v>
      </c>
      <c r="I704" s="43">
        <v>795.584</v>
      </c>
      <c r="J704" s="43">
        <v>15.203</v>
      </c>
      <c r="K704" s="43">
        <v>9.91</v>
      </c>
      <c r="L704" s="44">
        <f t="shared" si="130"/>
        <v>1.604000000000001</v>
      </c>
      <c r="M704" s="43">
        <v>8.306</v>
      </c>
      <c r="N704" s="45">
        <v>15</v>
      </c>
      <c r="O704" s="45">
        <v>0</v>
      </c>
      <c r="P704" s="46">
        <f t="shared" si="131"/>
        <v>15</v>
      </c>
      <c r="Q704" s="47">
        <v>851</v>
      </c>
    </row>
    <row r="705" spans="2:17" ht="15.75">
      <c r="B705" s="55">
        <f t="shared" si="132"/>
        <v>572</v>
      </c>
      <c r="C705" s="39" t="s">
        <v>645</v>
      </c>
      <c r="D705" s="40">
        <v>40</v>
      </c>
      <c r="E705" s="41">
        <v>10</v>
      </c>
      <c r="F705" s="42">
        <f t="shared" si="129"/>
        <v>4</v>
      </c>
      <c r="G705" s="43">
        <v>42.7286</v>
      </c>
      <c r="H705" s="43">
        <v>60.1696</v>
      </c>
      <c r="I705" s="43">
        <v>84.1982</v>
      </c>
      <c r="J705" s="43">
        <v>1.1997</v>
      </c>
      <c r="K705" s="43">
        <v>0.7502</v>
      </c>
      <c r="L705" s="44">
        <f t="shared" si="130"/>
        <v>0.0030000000000000027</v>
      </c>
      <c r="M705" s="43">
        <v>0.7472</v>
      </c>
      <c r="N705" s="45">
        <v>0</v>
      </c>
      <c r="O705" s="45">
        <v>0</v>
      </c>
      <c r="P705" s="46">
        <f t="shared" si="131"/>
        <v>0</v>
      </c>
      <c r="Q705" s="47">
        <v>89</v>
      </c>
    </row>
    <row r="706" spans="2:17" ht="15.75">
      <c r="B706" s="55">
        <f t="shared" si="132"/>
        <v>573</v>
      </c>
      <c r="C706" s="39" t="s">
        <v>646</v>
      </c>
      <c r="D706" s="40">
        <v>27.495</v>
      </c>
      <c r="E706" s="41">
        <v>10</v>
      </c>
      <c r="F706" s="42">
        <f t="shared" si="129"/>
        <v>2.7495000000000003</v>
      </c>
      <c r="G706" s="43">
        <v>122.4045</v>
      </c>
      <c r="H706" s="43">
        <v>509.4644</v>
      </c>
      <c r="I706" s="43">
        <v>527.4215</v>
      </c>
      <c r="J706" s="43">
        <v>24.005</v>
      </c>
      <c r="K706" s="43">
        <v>43.042</v>
      </c>
      <c r="L706" s="44">
        <f t="shared" si="130"/>
        <v>15.516000000000002</v>
      </c>
      <c r="M706" s="43">
        <v>27.526</v>
      </c>
      <c r="N706" s="45">
        <v>35</v>
      </c>
      <c r="O706" s="45">
        <v>0</v>
      </c>
      <c r="P706" s="46">
        <f t="shared" si="131"/>
        <v>35</v>
      </c>
      <c r="Q706" s="47">
        <v>337</v>
      </c>
    </row>
    <row r="707" spans="2:17" ht="15.75">
      <c r="B707" s="55">
        <f t="shared" si="132"/>
        <v>574</v>
      </c>
      <c r="C707" s="39" t="s">
        <v>647</v>
      </c>
      <c r="D707" s="40">
        <v>698.795</v>
      </c>
      <c r="E707" s="41">
        <v>10</v>
      </c>
      <c r="F707" s="42">
        <f t="shared" si="129"/>
        <v>69.8795</v>
      </c>
      <c r="G707" s="43">
        <v>13672.797</v>
      </c>
      <c r="H707" s="43">
        <v>22673.476</v>
      </c>
      <c r="I707" s="43">
        <v>7846.599</v>
      </c>
      <c r="J707" s="43">
        <v>78.909</v>
      </c>
      <c r="K707" s="43">
        <v>6347.84</v>
      </c>
      <c r="L707" s="44">
        <f t="shared" si="130"/>
        <v>247.0600000000004</v>
      </c>
      <c r="M707" s="43">
        <v>6100.78</v>
      </c>
      <c r="N707" s="45">
        <v>60</v>
      </c>
      <c r="O707" s="45">
        <v>5</v>
      </c>
      <c r="P707" s="46">
        <f t="shared" si="131"/>
        <v>65</v>
      </c>
      <c r="Q707" s="47">
        <v>3349</v>
      </c>
    </row>
    <row r="708" spans="2:17" ht="15.75">
      <c r="B708" s="55">
        <f t="shared" si="132"/>
        <v>575</v>
      </c>
      <c r="C708" s="39" t="s">
        <v>648</v>
      </c>
      <c r="D708" s="40">
        <v>25</v>
      </c>
      <c r="E708" s="41">
        <v>10</v>
      </c>
      <c r="F708" s="42">
        <f t="shared" si="129"/>
        <v>2.5</v>
      </c>
      <c r="G708" s="43">
        <v>102.7408</v>
      </c>
      <c r="H708" s="43">
        <v>289.6922</v>
      </c>
      <c r="I708" s="43">
        <v>197.7273</v>
      </c>
      <c r="J708" s="43">
        <v>0.2889</v>
      </c>
      <c r="K708" s="43">
        <v>48.229</v>
      </c>
      <c r="L708" s="44">
        <f t="shared" si="130"/>
        <v>16.932</v>
      </c>
      <c r="M708" s="43">
        <v>31.297</v>
      </c>
      <c r="N708" s="45">
        <v>70</v>
      </c>
      <c r="O708" s="45">
        <v>0</v>
      </c>
      <c r="P708" s="46">
        <f t="shared" si="131"/>
        <v>70</v>
      </c>
      <c r="Q708" s="47">
        <v>607</v>
      </c>
    </row>
    <row r="709" spans="2:17" ht="15.75">
      <c r="B709" s="55"/>
      <c r="C709" s="39" t="s">
        <v>649</v>
      </c>
      <c r="D709" s="40"/>
      <c r="E709" s="41">
        <v>5</v>
      </c>
      <c r="F709" s="42">
        <f t="shared" si="129"/>
        <v>0</v>
      </c>
      <c r="G709" s="43"/>
      <c r="H709" s="43"/>
      <c r="I709" s="43"/>
      <c r="J709" s="43"/>
      <c r="K709" s="43"/>
      <c r="L709" s="44">
        <f t="shared" si="130"/>
        <v>0</v>
      </c>
      <c r="M709" s="43"/>
      <c r="N709" s="45"/>
      <c r="O709" s="45"/>
      <c r="P709" s="46">
        <f t="shared" si="131"/>
        <v>0</v>
      </c>
      <c r="Q709" s="47"/>
    </row>
    <row r="710" spans="2:17" ht="15.75">
      <c r="B710" s="55">
        <f>+B708+1</f>
        <v>576</v>
      </c>
      <c r="C710" s="39" t="s">
        <v>650</v>
      </c>
      <c r="D710" s="40">
        <v>219.818</v>
      </c>
      <c r="E710" s="41">
        <v>10</v>
      </c>
      <c r="F710" s="42">
        <f t="shared" si="129"/>
        <v>21.9818</v>
      </c>
      <c r="G710" s="43">
        <v>2303.137</v>
      </c>
      <c r="H710" s="43">
        <v>2492.2</v>
      </c>
      <c r="I710" s="43">
        <v>960.579</v>
      </c>
      <c r="J710" s="43">
        <v>0.17</v>
      </c>
      <c r="K710" s="43">
        <v>435.962</v>
      </c>
      <c r="L710" s="44">
        <f t="shared" si="130"/>
        <v>40.343999999999994</v>
      </c>
      <c r="M710" s="43">
        <v>395.618</v>
      </c>
      <c r="N710" s="45">
        <v>30</v>
      </c>
      <c r="O710" s="45">
        <v>30</v>
      </c>
      <c r="P710" s="46">
        <f t="shared" si="131"/>
        <v>60</v>
      </c>
      <c r="Q710" s="47">
        <v>921</v>
      </c>
    </row>
    <row r="711" spans="2:17" ht="15.75">
      <c r="B711" s="55">
        <f>COUNT(B700:B710)</f>
        <v>10</v>
      </c>
      <c r="C711" s="56"/>
      <c r="D711" s="56">
        <f>SUBTOTAL(9,D700:D710)</f>
        <v>1772.437</v>
      </c>
      <c r="E711" s="39"/>
      <c r="F711" s="57">
        <f aca="true" t="shared" si="133" ref="F711:M711">SUBTOTAL(9,F700:F710)</f>
        <v>180.2437</v>
      </c>
      <c r="G711" s="56">
        <f t="shared" si="133"/>
        <v>19336.6214</v>
      </c>
      <c r="H711" s="56">
        <f t="shared" si="133"/>
        <v>31480.1258</v>
      </c>
      <c r="I711" s="56">
        <f t="shared" si="133"/>
        <v>13764.771</v>
      </c>
      <c r="J711" s="56">
        <f t="shared" si="133"/>
        <v>201.1713</v>
      </c>
      <c r="K711" s="56">
        <f t="shared" si="133"/>
        <v>7189.3132000000005</v>
      </c>
      <c r="L711" s="57">
        <f t="shared" si="133"/>
        <v>425.8310000000004</v>
      </c>
      <c r="M711" s="56">
        <f t="shared" si="133"/>
        <v>6763.4821999999995</v>
      </c>
      <c r="N711" s="45"/>
      <c r="O711" s="45"/>
      <c r="P711" s="46"/>
      <c r="Q711" s="47">
        <f>SUM(Q700:Q710)</f>
        <v>9387</v>
      </c>
    </row>
    <row r="712" spans="2:17" ht="15.75">
      <c r="B712" s="59"/>
      <c r="C712" s="60"/>
      <c r="D712" s="61"/>
      <c r="E712" s="62"/>
      <c r="F712" s="63"/>
      <c r="G712" s="71"/>
      <c r="H712" s="71"/>
      <c r="I712" s="72"/>
      <c r="J712" s="71"/>
      <c r="K712" s="72"/>
      <c r="L712" s="77"/>
      <c r="M712" s="72"/>
      <c r="N712" s="75"/>
      <c r="O712" s="75"/>
      <c r="P712" s="76"/>
      <c r="Q712" s="78"/>
    </row>
    <row r="713" spans="2:17" ht="18">
      <c r="B713" s="59"/>
      <c r="C713" s="70" t="s">
        <v>651</v>
      </c>
      <c r="D713" s="61"/>
      <c r="E713" s="62"/>
      <c r="F713" s="63"/>
      <c r="G713" s="71"/>
      <c r="H713" s="71"/>
      <c r="I713" s="72"/>
      <c r="J713" s="71"/>
      <c r="K713" s="72"/>
      <c r="L713" s="77"/>
      <c r="M713" s="72"/>
      <c r="N713" s="75"/>
      <c r="O713" s="75"/>
      <c r="P713" s="76"/>
      <c r="Q713" s="78"/>
    </row>
    <row r="714" spans="2:17" ht="15.75">
      <c r="B714" s="59"/>
      <c r="C714" s="60"/>
      <c r="D714" s="61"/>
      <c r="E714" s="62"/>
      <c r="F714" s="63"/>
      <c r="G714" s="71"/>
      <c r="H714" s="71"/>
      <c r="I714" s="72"/>
      <c r="J714" s="71"/>
      <c r="K714" s="72"/>
      <c r="L714" s="77"/>
      <c r="M714" s="72"/>
      <c r="N714" s="75"/>
      <c r="O714" s="75"/>
      <c r="P714" s="76"/>
      <c r="Q714" s="78"/>
    </row>
    <row r="715" spans="2:17" ht="15.75">
      <c r="B715" s="55"/>
      <c r="C715" s="39" t="s">
        <v>652</v>
      </c>
      <c r="D715" s="40"/>
      <c r="E715" s="41">
        <v>10</v>
      </c>
      <c r="F715" s="42">
        <f aca="true" t="shared" si="134" ref="F715:F727">+D715/E715</f>
        <v>0</v>
      </c>
      <c r="G715" s="43"/>
      <c r="H715" s="43"/>
      <c r="I715" s="43"/>
      <c r="J715" s="43"/>
      <c r="K715" s="43"/>
      <c r="L715" s="44">
        <f aca="true" t="shared" si="135" ref="L715:L727">+K715-M715</f>
        <v>0</v>
      </c>
      <c r="M715" s="43"/>
      <c r="N715" s="45"/>
      <c r="O715" s="45"/>
      <c r="P715" s="46">
        <f aca="true" t="shared" si="136" ref="P715:P727">SUM(N715:O715)</f>
        <v>0</v>
      </c>
      <c r="Q715" s="47"/>
    </row>
    <row r="716" spans="2:17" ht="15.75">
      <c r="B716" s="55">
        <f>+B710+1</f>
        <v>577</v>
      </c>
      <c r="C716" s="39" t="s">
        <v>653</v>
      </c>
      <c r="D716" s="40"/>
      <c r="E716" s="41">
        <v>10</v>
      </c>
      <c r="F716" s="42">
        <f t="shared" si="134"/>
        <v>0</v>
      </c>
      <c r="G716" s="43"/>
      <c r="H716" s="43"/>
      <c r="I716" s="43"/>
      <c r="J716" s="43"/>
      <c r="K716" s="43"/>
      <c r="L716" s="44">
        <f t="shared" si="135"/>
        <v>0</v>
      </c>
      <c r="M716" s="43"/>
      <c r="N716" s="45"/>
      <c r="O716" s="45"/>
      <c r="P716" s="46">
        <f t="shared" si="136"/>
        <v>0</v>
      </c>
      <c r="Q716" s="47"/>
    </row>
    <row r="717" spans="2:17" ht="15.75">
      <c r="B717" s="55">
        <f aca="true" t="shared" si="137" ref="B717:B727">+B716+1</f>
        <v>578</v>
      </c>
      <c r="C717" s="39" t="s">
        <v>654</v>
      </c>
      <c r="D717" s="40"/>
      <c r="E717" s="41">
        <v>10</v>
      </c>
      <c r="F717" s="42">
        <f t="shared" si="134"/>
        <v>0</v>
      </c>
      <c r="G717" s="43"/>
      <c r="H717" s="43"/>
      <c r="I717" s="43"/>
      <c r="J717" s="43"/>
      <c r="K717" s="43"/>
      <c r="L717" s="44">
        <f t="shared" si="135"/>
        <v>0</v>
      </c>
      <c r="M717" s="43"/>
      <c r="N717" s="45"/>
      <c r="O717" s="45"/>
      <c r="P717" s="46">
        <f t="shared" si="136"/>
        <v>0</v>
      </c>
      <c r="Q717" s="47"/>
    </row>
    <row r="718" spans="2:17" ht="15.75">
      <c r="B718" s="55">
        <f t="shared" si="137"/>
        <v>579</v>
      </c>
      <c r="C718" s="39" t="s">
        <v>655</v>
      </c>
      <c r="D718" s="40">
        <v>90</v>
      </c>
      <c r="E718" s="41">
        <v>10</v>
      </c>
      <c r="F718" s="42">
        <f t="shared" si="134"/>
        <v>9</v>
      </c>
      <c r="G718" s="43">
        <v>-55.655</v>
      </c>
      <c r="H718" s="43">
        <v>167.575</v>
      </c>
      <c r="I718" s="43">
        <v>39.987</v>
      </c>
      <c r="J718" s="43">
        <v>5.988</v>
      </c>
      <c r="K718" s="43">
        <v>-13.723</v>
      </c>
      <c r="L718" s="44">
        <f t="shared" si="135"/>
        <v>-2.931000000000001</v>
      </c>
      <c r="M718" s="43">
        <v>-10.792</v>
      </c>
      <c r="N718" s="45">
        <v>0</v>
      </c>
      <c r="O718" s="45">
        <v>0</v>
      </c>
      <c r="P718" s="46">
        <f t="shared" si="136"/>
        <v>0</v>
      </c>
      <c r="Q718" s="47">
        <v>921</v>
      </c>
    </row>
    <row r="719" spans="2:17" ht="15.75">
      <c r="B719" s="55">
        <f t="shared" si="137"/>
        <v>580</v>
      </c>
      <c r="C719" s="39" t="s">
        <v>656</v>
      </c>
      <c r="D719" s="40">
        <v>80</v>
      </c>
      <c r="E719" s="41">
        <v>10</v>
      </c>
      <c r="F719" s="42">
        <f t="shared" si="134"/>
        <v>8</v>
      </c>
      <c r="G719" s="43">
        <v>140.6888</v>
      </c>
      <c r="H719" s="43">
        <v>146.5326</v>
      </c>
      <c r="I719" s="43">
        <v>15.4555</v>
      </c>
      <c r="J719" s="43">
        <v>0.3285</v>
      </c>
      <c r="K719" s="43">
        <v>-104.365</v>
      </c>
      <c r="L719" s="44">
        <f t="shared" si="135"/>
        <v>-33.028999999999996</v>
      </c>
      <c r="M719" s="43">
        <v>-71.336</v>
      </c>
      <c r="N719" s="45">
        <v>0</v>
      </c>
      <c r="O719" s="45">
        <v>0</v>
      </c>
      <c r="P719" s="46">
        <f t="shared" si="136"/>
        <v>0</v>
      </c>
      <c r="Q719" s="47">
        <v>746</v>
      </c>
    </row>
    <row r="720" spans="2:17" ht="15.75">
      <c r="B720" s="55">
        <f t="shared" si="137"/>
        <v>581</v>
      </c>
      <c r="C720" s="39" t="s">
        <v>657</v>
      </c>
      <c r="D720" s="40">
        <v>5.683</v>
      </c>
      <c r="E720" s="41">
        <v>10</v>
      </c>
      <c r="F720" s="42">
        <f t="shared" si="134"/>
        <v>0.5683</v>
      </c>
      <c r="G720" s="43">
        <v>-826.604</v>
      </c>
      <c r="H720" s="43">
        <v>4.279</v>
      </c>
      <c r="I720" s="43">
        <v>0</v>
      </c>
      <c r="J720" s="43">
        <v>0</v>
      </c>
      <c r="K720" s="43">
        <v>-0.846</v>
      </c>
      <c r="L720" s="44">
        <f t="shared" si="135"/>
        <v>0</v>
      </c>
      <c r="M720" s="43">
        <v>-0.846</v>
      </c>
      <c r="N720" s="45">
        <v>0</v>
      </c>
      <c r="O720" s="45">
        <v>0</v>
      </c>
      <c r="P720" s="46">
        <f t="shared" si="136"/>
        <v>0</v>
      </c>
      <c r="Q720" s="47">
        <v>804</v>
      </c>
    </row>
    <row r="721" spans="2:17" ht="15.75">
      <c r="B721" s="55">
        <f t="shared" si="137"/>
        <v>582</v>
      </c>
      <c r="C721" s="39" t="s">
        <v>658</v>
      </c>
      <c r="D721" s="40"/>
      <c r="E721" s="41">
        <v>10</v>
      </c>
      <c r="F721" s="42">
        <f t="shared" si="134"/>
        <v>0</v>
      </c>
      <c r="G721" s="43"/>
      <c r="H721" s="43"/>
      <c r="I721" s="43"/>
      <c r="J721" s="43"/>
      <c r="K721" s="43"/>
      <c r="L721" s="44">
        <f t="shared" si="135"/>
        <v>0</v>
      </c>
      <c r="M721" s="43"/>
      <c r="N721" s="45"/>
      <c r="O721" s="45"/>
      <c r="P721" s="46">
        <f t="shared" si="136"/>
        <v>0</v>
      </c>
      <c r="Q721" s="47"/>
    </row>
    <row r="722" spans="2:17" ht="15.75">
      <c r="B722" s="55">
        <f t="shared" si="137"/>
        <v>583</v>
      </c>
      <c r="C722" s="39" t="s">
        <v>659</v>
      </c>
      <c r="D722" s="40"/>
      <c r="E722" s="41">
        <v>10</v>
      </c>
      <c r="F722" s="42">
        <f t="shared" si="134"/>
        <v>0</v>
      </c>
      <c r="G722" s="43"/>
      <c r="H722" s="43"/>
      <c r="I722" s="43"/>
      <c r="J722" s="43"/>
      <c r="K722" s="43"/>
      <c r="L722" s="44">
        <f t="shared" si="135"/>
        <v>0</v>
      </c>
      <c r="M722" s="43"/>
      <c r="N722" s="45"/>
      <c r="O722" s="45"/>
      <c r="P722" s="46">
        <f t="shared" si="136"/>
        <v>0</v>
      </c>
      <c r="Q722" s="47"/>
    </row>
    <row r="723" spans="2:17" ht="15.75">
      <c r="B723" s="55">
        <f t="shared" si="137"/>
        <v>584</v>
      </c>
      <c r="C723" s="39" t="s">
        <v>660</v>
      </c>
      <c r="D723" s="40">
        <v>20.419</v>
      </c>
      <c r="E723" s="41">
        <v>10</v>
      </c>
      <c r="F723" s="42">
        <f t="shared" si="134"/>
        <v>2.0419</v>
      </c>
      <c r="G723" s="43">
        <v>-4.5011</v>
      </c>
      <c r="H723" s="43">
        <v>248.1105</v>
      </c>
      <c r="I723" s="43">
        <v>1218.9788</v>
      </c>
      <c r="J723" s="43">
        <v>3.4728</v>
      </c>
      <c r="K723" s="43">
        <v>16.491</v>
      </c>
      <c r="L723" s="44">
        <f t="shared" si="135"/>
        <v>-14.170000000000002</v>
      </c>
      <c r="M723" s="43">
        <v>30.661</v>
      </c>
      <c r="N723" s="45">
        <v>15</v>
      </c>
      <c r="O723" s="45">
        <v>0</v>
      </c>
      <c r="P723" s="46">
        <f t="shared" si="136"/>
        <v>15</v>
      </c>
      <c r="Q723" s="47">
        <v>1159</v>
      </c>
    </row>
    <row r="724" spans="2:17" ht="15.75">
      <c r="B724" s="55">
        <f t="shared" si="137"/>
        <v>585</v>
      </c>
      <c r="C724" s="39" t="s">
        <v>661</v>
      </c>
      <c r="D724" s="40">
        <v>56.584</v>
      </c>
      <c r="E724" s="41">
        <v>10</v>
      </c>
      <c r="F724" s="42">
        <f t="shared" si="134"/>
        <v>5.6584</v>
      </c>
      <c r="G724" s="43">
        <v>206.5769</v>
      </c>
      <c r="H724" s="43">
        <v>647.9406</v>
      </c>
      <c r="I724" s="43">
        <v>832.6112</v>
      </c>
      <c r="J724" s="43">
        <v>21.9869</v>
      </c>
      <c r="K724" s="43">
        <v>0.938</v>
      </c>
      <c r="L724" s="44">
        <f t="shared" si="135"/>
        <v>4.163</v>
      </c>
      <c r="M724" s="43">
        <v>-3.225</v>
      </c>
      <c r="N724" s="45">
        <v>0</v>
      </c>
      <c r="O724" s="45">
        <v>0</v>
      </c>
      <c r="P724" s="46">
        <f t="shared" si="136"/>
        <v>0</v>
      </c>
      <c r="Q724" s="47">
        <v>6.75</v>
      </c>
    </row>
    <row r="725" spans="2:17" ht="15.75">
      <c r="B725" s="55">
        <f t="shared" si="137"/>
        <v>586</v>
      </c>
      <c r="C725" s="39" t="s">
        <v>662</v>
      </c>
      <c r="D725" s="40"/>
      <c r="E725" s="41">
        <v>10</v>
      </c>
      <c r="F725" s="42">
        <f t="shared" si="134"/>
        <v>0</v>
      </c>
      <c r="G725" s="43"/>
      <c r="H725" s="43"/>
      <c r="I725" s="43"/>
      <c r="J725" s="43"/>
      <c r="K725" s="43"/>
      <c r="L725" s="44">
        <f t="shared" si="135"/>
        <v>0</v>
      </c>
      <c r="M725" s="43"/>
      <c r="N725" s="45"/>
      <c r="O725" s="45"/>
      <c r="P725" s="46">
        <f t="shared" si="136"/>
        <v>0</v>
      </c>
      <c r="Q725" s="47"/>
    </row>
    <row r="726" spans="2:17" ht="15.75">
      <c r="B726" s="55">
        <f t="shared" si="137"/>
        <v>587</v>
      </c>
      <c r="C726" s="39" t="s">
        <v>663</v>
      </c>
      <c r="D726" s="40"/>
      <c r="E726" s="41">
        <v>10</v>
      </c>
      <c r="F726" s="42">
        <f t="shared" si="134"/>
        <v>0</v>
      </c>
      <c r="G726" s="43"/>
      <c r="H726" s="43"/>
      <c r="I726" s="43"/>
      <c r="J726" s="43"/>
      <c r="K726" s="43"/>
      <c r="L726" s="44">
        <f t="shared" si="135"/>
        <v>0</v>
      </c>
      <c r="M726" s="43"/>
      <c r="N726" s="45"/>
      <c r="O726" s="45"/>
      <c r="P726" s="46">
        <f t="shared" si="136"/>
        <v>0</v>
      </c>
      <c r="Q726" s="47"/>
    </row>
    <row r="727" spans="2:17" ht="15.75">
      <c r="B727" s="55">
        <f t="shared" si="137"/>
        <v>588</v>
      </c>
      <c r="C727" s="39" t="s">
        <v>664</v>
      </c>
      <c r="D727" s="40">
        <v>76.057</v>
      </c>
      <c r="E727" s="41">
        <v>10</v>
      </c>
      <c r="F727" s="42">
        <f t="shared" si="134"/>
        <v>7.605700000000001</v>
      </c>
      <c r="G727" s="43">
        <v>-47.56</v>
      </c>
      <c r="H727" s="43">
        <v>316.216</v>
      </c>
      <c r="I727" s="43">
        <v>1035.555</v>
      </c>
      <c r="J727" s="43">
        <v>24.699</v>
      </c>
      <c r="K727" s="43">
        <v>-25.027</v>
      </c>
      <c r="L727" s="44">
        <f t="shared" si="135"/>
        <v>10.396</v>
      </c>
      <c r="M727" s="43">
        <v>-35.423</v>
      </c>
      <c r="N727" s="45">
        <v>0</v>
      </c>
      <c r="O727" s="45">
        <v>0</v>
      </c>
      <c r="P727" s="46">
        <f t="shared" si="136"/>
        <v>0</v>
      </c>
      <c r="Q727" s="47">
        <v>3137</v>
      </c>
    </row>
    <row r="728" spans="2:17" ht="15.75">
      <c r="B728" s="55">
        <f>COUNT(B715:B727)</f>
        <v>12</v>
      </c>
      <c r="C728" s="56"/>
      <c r="D728" s="56">
        <f>SUBTOTAL(9,D715:D727)</f>
        <v>328.743</v>
      </c>
      <c r="E728" s="39"/>
      <c r="F728" s="57">
        <f aca="true" t="shared" si="138" ref="F728:M728">SUBTOTAL(9,F715:F727)</f>
        <v>32.8743</v>
      </c>
      <c r="G728" s="56">
        <f t="shared" si="138"/>
        <v>-587.0544</v>
      </c>
      <c r="H728" s="56">
        <f t="shared" si="138"/>
        <v>1530.6536999999998</v>
      </c>
      <c r="I728" s="56">
        <f t="shared" si="138"/>
        <v>3142.5875000000005</v>
      </c>
      <c r="J728" s="56">
        <f t="shared" si="138"/>
        <v>56.4752</v>
      </c>
      <c r="K728" s="56">
        <f t="shared" si="138"/>
        <v>-126.532</v>
      </c>
      <c r="L728" s="57">
        <f t="shared" si="138"/>
        <v>-35.571</v>
      </c>
      <c r="M728" s="56">
        <f t="shared" si="138"/>
        <v>-90.96100000000001</v>
      </c>
      <c r="N728" s="45"/>
      <c r="O728" s="45"/>
      <c r="P728" s="46"/>
      <c r="Q728" s="47">
        <f>SUM(Q715:Q727)</f>
        <v>6773.75</v>
      </c>
    </row>
    <row r="729" spans="2:17" ht="15.75">
      <c r="B729" s="59"/>
      <c r="C729" s="60"/>
      <c r="D729" s="61"/>
      <c r="E729" s="62"/>
      <c r="F729" s="63"/>
      <c r="G729" s="71"/>
      <c r="H729" s="71"/>
      <c r="I729" s="72"/>
      <c r="J729" s="71"/>
      <c r="K729" s="72"/>
      <c r="L729" s="77"/>
      <c r="M729" s="72"/>
      <c r="N729" s="75"/>
      <c r="O729" s="75"/>
      <c r="P729" s="76"/>
      <c r="Q729" s="78"/>
    </row>
    <row r="730" spans="2:17" ht="18">
      <c r="B730" s="59"/>
      <c r="C730" s="70" t="s">
        <v>665</v>
      </c>
      <c r="D730" s="61"/>
      <c r="E730" s="62"/>
      <c r="F730" s="63"/>
      <c r="G730" s="71"/>
      <c r="H730" s="71"/>
      <c r="I730" s="72"/>
      <c r="J730" s="71"/>
      <c r="K730" s="72"/>
      <c r="L730" s="77"/>
      <c r="M730" s="72"/>
      <c r="N730" s="75"/>
      <c r="O730" s="75"/>
      <c r="P730" s="76"/>
      <c r="Q730" s="78"/>
    </row>
    <row r="731" spans="2:17" ht="15.75">
      <c r="B731" s="59"/>
      <c r="C731" s="60"/>
      <c r="D731" s="61"/>
      <c r="E731" s="62"/>
      <c r="F731" s="63"/>
      <c r="G731" s="71"/>
      <c r="H731" s="71"/>
      <c r="I731" s="72"/>
      <c r="J731" s="71"/>
      <c r="K731" s="72"/>
      <c r="L731" s="77"/>
      <c r="M731" s="72"/>
      <c r="N731" s="75"/>
      <c r="O731" s="75"/>
      <c r="P731" s="76"/>
      <c r="Q731" s="78"/>
    </row>
    <row r="732" spans="2:17" ht="15.75">
      <c r="B732" s="55">
        <f>+B727+1</f>
        <v>589</v>
      </c>
      <c r="C732" s="39" t="s">
        <v>666</v>
      </c>
      <c r="D732" s="40">
        <v>75.6</v>
      </c>
      <c r="E732" s="41">
        <v>10</v>
      </c>
      <c r="F732" s="42">
        <f>+D732/E732</f>
        <v>7.56</v>
      </c>
      <c r="G732" s="43">
        <v>697.563</v>
      </c>
      <c r="H732" s="43">
        <v>1414.731</v>
      </c>
      <c r="I732" s="43">
        <v>2989.474</v>
      </c>
      <c r="J732" s="43">
        <v>33.151</v>
      </c>
      <c r="K732" s="43">
        <v>166.82</v>
      </c>
      <c r="L732" s="44">
        <f>+K732-M732</f>
        <v>57.199</v>
      </c>
      <c r="M732" s="43">
        <v>109.621</v>
      </c>
      <c r="N732" s="45">
        <v>50</v>
      </c>
      <c r="O732" s="45">
        <v>0</v>
      </c>
      <c r="P732" s="46">
        <f>SUM(N732:O732)</f>
        <v>50</v>
      </c>
      <c r="Q732" s="47">
        <v>1311</v>
      </c>
    </row>
    <row r="733" spans="2:17" ht="15.75">
      <c r="B733" s="55">
        <f>+B732+1</f>
        <v>590</v>
      </c>
      <c r="C733" s="39" t="s">
        <v>667</v>
      </c>
      <c r="D733" s="40">
        <v>20</v>
      </c>
      <c r="E733" s="41">
        <v>10</v>
      </c>
      <c r="F733" s="42">
        <f>+D733/E733</f>
        <v>2</v>
      </c>
      <c r="G733" s="43">
        <v>-167.854</v>
      </c>
      <c r="H733" s="43">
        <v>161.309</v>
      </c>
      <c r="I733" s="43">
        <v>0</v>
      </c>
      <c r="J733" s="43">
        <v>0.696</v>
      </c>
      <c r="K733" s="43">
        <v>-6.064</v>
      </c>
      <c r="L733" s="44">
        <f>+K733-M733</f>
        <v>0</v>
      </c>
      <c r="M733" s="43">
        <v>-6.064</v>
      </c>
      <c r="N733" s="45">
        <v>0</v>
      </c>
      <c r="O733" s="45">
        <v>0</v>
      </c>
      <c r="P733" s="46">
        <f>SUM(N733:O733)</f>
        <v>0</v>
      </c>
      <c r="Q733" s="47">
        <v>646</v>
      </c>
    </row>
    <row r="734" spans="2:17" ht="15.75">
      <c r="B734" s="55">
        <f>+B733+1</f>
        <v>591</v>
      </c>
      <c r="C734" s="39" t="s">
        <v>668</v>
      </c>
      <c r="D734" s="40">
        <v>60</v>
      </c>
      <c r="E734" s="41">
        <v>10</v>
      </c>
      <c r="F734" s="42">
        <f>+D734/E734</f>
        <v>6</v>
      </c>
      <c r="G734" s="43">
        <v>48.892</v>
      </c>
      <c r="H734" s="43">
        <v>73.0907</v>
      </c>
      <c r="I734" s="43">
        <v>35.3874</v>
      </c>
      <c r="J734" s="43">
        <v>2.1704</v>
      </c>
      <c r="K734" s="43">
        <v>-0.994</v>
      </c>
      <c r="L734" s="44">
        <f>+K734-M734</f>
        <v>0.2530000000000001</v>
      </c>
      <c r="M734" s="43">
        <v>-1.247</v>
      </c>
      <c r="N734" s="45">
        <v>0</v>
      </c>
      <c r="O734" s="45">
        <v>0</v>
      </c>
      <c r="P734" s="46">
        <f>SUM(N734:O734)</f>
        <v>0</v>
      </c>
      <c r="Q734" s="47">
        <v>1612</v>
      </c>
    </row>
    <row r="735" spans="2:17" ht="15.75">
      <c r="B735" s="55">
        <f>+B734+1</f>
        <v>592</v>
      </c>
      <c r="C735" s="39" t="s">
        <v>669</v>
      </c>
      <c r="D735" s="40">
        <v>34</v>
      </c>
      <c r="E735" s="41">
        <v>10</v>
      </c>
      <c r="F735" s="42">
        <f>+D735/E735</f>
        <v>3.4</v>
      </c>
      <c r="G735" s="43">
        <v>68.4289</v>
      </c>
      <c r="H735" s="43">
        <v>469.4066</v>
      </c>
      <c r="I735" s="43">
        <v>518.0571</v>
      </c>
      <c r="J735" s="43">
        <v>25.6377</v>
      </c>
      <c r="K735" s="43">
        <v>10.897</v>
      </c>
      <c r="L735" s="44">
        <f>+K735-M735</f>
        <v>5.595000000000001</v>
      </c>
      <c r="M735" s="43">
        <v>5.302</v>
      </c>
      <c r="N735" s="45">
        <v>10</v>
      </c>
      <c r="O735" s="45">
        <v>0</v>
      </c>
      <c r="P735" s="46">
        <f>SUM(N735:O735)</f>
        <v>10</v>
      </c>
      <c r="Q735" s="47">
        <v>285</v>
      </c>
    </row>
    <row r="736" spans="2:17" ht="15.75">
      <c r="B736" s="55">
        <f>+B735+1</f>
        <v>593</v>
      </c>
      <c r="C736" s="39" t="s">
        <v>670</v>
      </c>
      <c r="D736" s="40">
        <v>120.288</v>
      </c>
      <c r="E736" s="41">
        <v>10</v>
      </c>
      <c r="F736" s="42">
        <f>+D736/E736</f>
        <v>12.0288</v>
      </c>
      <c r="G736" s="43">
        <v>629.746</v>
      </c>
      <c r="H736" s="43">
        <v>2477.664</v>
      </c>
      <c r="I736" s="43">
        <v>3836.801</v>
      </c>
      <c r="J736" s="43">
        <v>156.489</v>
      </c>
      <c r="K736" s="43">
        <v>143.881</v>
      </c>
      <c r="L736" s="44">
        <f>+K736-M736</f>
        <v>46.108000000000004</v>
      </c>
      <c r="M736" s="43">
        <v>97.773</v>
      </c>
      <c r="N736" s="45">
        <v>30</v>
      </c>
      <c r="O736" s="45">
        <v>0</v>
      </c>
      <c r="P736" s="46">
        <f>SUM(N736:O736)</f>
        <v>30</v>
      </c>
      <c r="Q736" s="47">
        <v>1285</v>
      </c>
    </row>
    <row r="737" spans="2:17" ht="15.75">
      <c r="B737" s="55">
        <f>COUNT(B732:B736)</f>
        <v>5</v>
      </c>
      <c r="C737" s="56"/>
      <c r="D737" s="56">
        <f>SUBTOTAL(9,D732:D736)</f>
        <v>309.888</v>
      </c>
      <c r="E737" s="39"/>
      <c r="F737" s="57">
        <f aca="true" t="shared" si="139" ref="F737:M737">SUBTOTAL(9,F732:F736)</f>
        <v>30.988799999999998</v>
      </c>
      <c r="G737" s="56">
        <f t="shared" si="139"/>
        <v>1276.7759</v>
      </c>
      <c r="H737" s="56">
        <f t="shared" si="139"/>
        <v>4596.201300000001</v>
      </c>
      <c r="I737" s="56">
        <f t="shared" si="139"/>
        <v>7379.7195</v>
      </c>
      <c r="J737" s="56">
        <f t="shared" si="139"/>
        <v>218.1441</v>
      </c>
      <c r="K737" s="56">
        <f t="shared" si="139"/>
        <v>314.53999999999996</v>
      </c>
      <c r="L737" s="57">
        <f t="shared" si="139"/>
        <v>109.155</v>
      </c>
      <c r="M737" s="56">
        <f t="shared" si="139"/>
        <v>205.385</v>
      </c>
      <c r="N737" s="45"/>
      <c r="O737" s="45"/>
      <c r="P737" s="46"/>
      <c r="Q737" s="47">
        <f>SUM(Q732:Q736)</f>
        <v>5139</v>
      </c>
    </row>
    <row r="738" spans="2:17" ht="15.75">
      <c r="B738" s="59"/>
      <c r="C738" s="60"/>
      <c r="D738" s="61"/>
      <c r="E738" s="62"/>
      <c r="F738" s="63"/>
      <c r="G738" s="71"/>
      <c r="H738" s="71"/>
      <c r="I738" s="72"/>
      <c r="J738" s="71"/>
      <c r="K738" s="72"/>
      <c r="L738" s="77"/>
      <c r="M738" s="72"/>
      <c r="N738" s="75"/>
      <c r="O738" s="75"/>
      <c r="P738" s="76"/>
      <c r="Q738" s="78"/>
    </row>
    <row r="739" spans="2:17" ht="18">
      <c r="B739" s="59"/>
      <c r="C739" s="70" t="s">
        <v>671</v>
      </c>
      <c r="D739" s="61"/>
      <c r="E739" s="62"/>
      <c r="F739" s="63"/>
      <c r="G739" s="71"/>
      <c r="H739" s="71"/>
      <c r="I739" s="72"/>
      <c r="J739" s="71"/>
      <c r="K739" s="72"/>
      <c r="L739" s="77"/>
      <c r="M739" s="72"/>
      <c r="N739" s="75"/>
      <c r="O739" s="75"/>
      <c r="P739" s="76"/>
      <c r="Q739" s="78"/>
    </row>
    <row r="740" spans="2:17" ht="15.75">
      <c r="B740" s="59"/>
      <c r="C740" s="60"/>
      <c r="D740" s="61"/>
      <c r="E740" s="62"/>
      <c r="F740" s="63"/>
      <c r="G740" s="71"/>
      <c r="H740" s="71"/>
      <c r="I740" s="72"/>
      <c r="J740" s="71"/>
      <c r="K740" s="72"/>
      <c r="L740" s="77"/>
      <c r="M740" s="72"/>
      <c r="N740" s="75"/>
      <c r="O740" s="75"/>
      <c r="P740" s="76"/>
      <c r="Q740" s="78"/>
    </row>
    <row r="741" spans="2:17" ht="15.75">
      <c r="B741" s="55">
        <f>+B736+1</f>
        <v>594</v>
      </c>
      <c r="C741" s="39" t="s">
        <v>672</v>
      </c>
      <c r="D741" s="40">
        <v>54.6</v>
      </c>
      <c r="E741" s="41">
        <v>10</v>
      </c>
      <c r="F741" s="42">
        <f aca="true" t="shared" si="140" ref="F741:F761">+D741/E741</f>
        <v>5.46</v>
      </c>
      <c r="G741" s="43">
        <v>256.3099</v>
      </c>
      <c r="H741" s="43">
        <v>469.4369</v>
      </c>
      <c r="I741" s="43">
        <v>749.3626</v>
      </c>
      <c r="J741" s="43">
        <v>1.5768</v>
      </c>
      <c r="K741" s="43">
        <v>125.336</v>
      </c>
      <c r="L741" s="44">
        <f aca="true" t="shared" si="141" ref="L741:L761">+K741-M741</f>
        <v>44.687</v>
      </c>
      <c r="M741" s="43">
        <v>80.649</v>
      </c>
      <c r="N741" s="45">
        <v>60</v>
      </c>
      <c r="O741" s="45">
        <v>20</v>
      </c>
      <c r="P741" s="46">
        <f aca="true" t="shared" si="142" ref="P741:P761">SUM(N741:O741)</f>
        <v>80</v>
      </c>
      <c r="Q741" s="47">
        <v>520</v>
      </c>
    </row>
    <row r="742" spans="2:17" ht="15.75">
      <c r="B742" s="55">
        <f aca="true" t="shared" si="143" ref="B742:B761">+B741+1</f>
        <v>595</v>
      </c>
      <c r="C742" s="39" t="s">
        <v>673</v>
      </c>
      <c r="D742" s="40">
        <v>192</v>
      </c>
      <c r="E742" s="41">
        <v>10</v>
      </c>
      <c r="F742" s="42">
        <f t="shared" si="140"/>
        <v>19.2</v>
      </c>
      <c r="G742" s="43">
        <v>252.281</v>
      </c>
      <c r="H742" s="43">
        <v>344.27</v>
      </c>
      <c r="I742" s="43">
        <v>563.217</v>
      </c>
      <c r="J742" s="43">
        <v>0.112</v>
      </c>
      <c r="K742" s="43">
        <v>50.41</v>
      </c>
      <c r="L742" s="44">
        <f t="shared" si="141"/>
        <v>26.493999999999996</v>
      </c>
      <c r="M742" s="43">
        <v>23.916</v>
      </c>
      <c r="N742" s="45">
        <v>0</v>
      </c>
      <c r="O742" s="45">
        <v>0</v>
      </c>
      <c r="P742" s="46">
        <f t="shared" si="142"/>
        <v>0</v>
      </c>
      <c r="Q742" s="47">
        <v>640</v>
      </c>
    </row>
    <row r="743" spans="2:17" ht="15.75">
      <c r="B743" s="55">
        <f t="shared" si="143"/>
        <v>596</v>
      </c>
      <c r="C743" s="39" t="s">
        <v>674</v>
      </c>
      <c r="D743" s="40">
        <v>3</v>
      </c>
      <c r="E743" s="41">
        <v>10</v>
      </c>
      <c r="F743" s="42">
        <f t="shared" si="140"/>
        <v>0.3</v>
      </c>
      <c r="G743" s="43">
        <v>8.056</v>
      </c>
      <c r="H743" s="43">
        <v>15.9967</v>
      </c>
      <c r="I743" s="43">
        <v>238.0201</v>
      </c>
      <c r="J743" s="43">
        <v>0.0814</v>
      </c>
      <c r="K743" s="43">
        <v>2.025</v>
      </c>
      <c r="L743" s="44">
        <f t="shared" si="141"/>
        <v>1.144</v>
      </c>
      <c r="M743" s="43">
        <v>0.881</v>
      </c>
      <c r="N743" s="45">
        <v>20</v>
      </c>
      <c r="O743" s="45">
        <v>0</v>
      </c>
      <c r="P743" s="46">
        <f t="shared" si="142"/>
        <v>20</v>
      </c>
      <c r="Q743" s="47">
        <v>81</v>
      </c>
    </row>
    <row r="744" spans="2:17" ht="15.75">
      <c r="B744" s="55">
        <f t="shared" si="143"/>
        <v>597</v>
      </c>
      <c r="C744" s="39" t="s">
        <v>675</v>
      </c>
      <c r="D744" s="40">
        <v>90</v>
      </c>
      <c r="E744" s="41">
        <v>10</v>
      </c>
      <c r="F744" s="42">
        <f t="shared" si="140"/>
        <v>9</v>
      </c>
      <c r="G744" s="43">
        <v>-20.4629</v>
      </c>
      <c r="H744" s="43">
        <v>138.4877</v>
      </c>
      <c r="I744" s="43">
        <v>21.5347</v>
      </c>
      <c r="J744" s="43">
        <v>0.0355</v>
      </c>
      <c r="K744" s="43">
        <v>-14.159</v>
      </c>
      <c r="L744" s="44">
        <f t="shared" si="141"/>
        <v>0.10799999999999876</v>
      </c>
      <c r="M744" s="43">
        <v>-14.267</v>
      </c>
      <c r="N744" s="45">
        <v>0</v>
      </c>
      <c r="O744" s="45">
        <v>0</v>
      </c>
      <c r="P744" s="46">
        <f t="shared" si="142"/>
        <v>0</v>
      </c>
      <c r="Q744" s="47">
        <v>881</v>
      </c>
    </row>
    <row r="745" spans="2:17" ht="15.75">
      <c r="B745" s="55">
        <f t="shared" si="143"/>
        <v>598</v>
      </c>
      <c r="C745" s="39" t="s">
        <v>676</v>
      </c>
      <c r="D745" s="40">
        <v>240.582</v>
      </c>
      <c r="E745" s="41">
        <v>10</v>
      </c>
      <c r="F745" s="42">
        <f t="shared" si="140"/>
        <v>24.0582</v>
      </c>
      <c r="G745" s="43">
        <v>433.1192</v>
      </c>
      <c r="H745" s="43">
        <v>2341.341</v>
      </c>
      <c r="I745" s="43">
        <v>1830.3125</v>
      </c>
      <c r="J745" s="43">
        <v>102.0269</v>
      </c>
      <c r="K745" s="43">
        <v>45.429</v>
      </c>
      <c r="L745" s="44">
        <f t="shared" si="141"/>
        <v>11.193000000000005</v>
      </c>
      <c r="M745" s="43">
        <v>34.236</v>
      </c>
      <c r="N745" s="45">
        <v>15</v>
      </c>
      <c r="O745" s="45">
        <v>0</v>
      </c>
      <c r="P745" s="46">
        <f t="shared" si="142"/>
        <v>15</v>
      </c>
      <c r="Q745" s="47">
        <v>677</v>
      </c>
    </row>
    <row r="746" spans="2:17" ht="15.75">
      <c r="B746" s="55">
        <f t="shared" si="143"/>
        <v>599</v>
      </c>
      <c r="C746" s="39" t="s">
        <v>677</v>
      </c>
      <c r="D746" s="40">
        <v>50.4</v>
      </c>
      <c r="E746" s="41">
        <v>10</v>
      </c>
      <c r="F746" s="42">
        <f t="shared" si="140"/>
        <v>5.04</v>
      </c>
      <c r="G746" s="43">
        <v>236.907</v>
      </c>
      <c r="H746" s="43">
        <v>483.407</v>
      </c>
      <c r="I746" s="43">
        <v>751.702</v>
      </c>
      <c r="J746" s="43">
        <v>19.319</v>
      </c>
      <c r="K746" s="43">
        <v>-3.48</v>
      </c>
      <c r="L746" s="44">
        <f t="shared" si="141"/>
        <v>-2.7720000000000002</v>
      </c>
      <c r="M746" s="43">
        <v>-0.708</v>
      </c>
      <c r="N746" s="45">
        <v>0</v>
      </c>
      <c r="O746" s="45">
        <v>0</v>
      </c>
      <c r="P746" s="46">
        <f t="shared" si="142"/>
        <v>0</v>
      </c>
      <c r="Q746" s="47">
        <v>585</v>
      </c>
    </row>
    <row r="747" spans="2:17" ht="15.75">
      <c r="B747" s="55">
        <f t="shared" si="143"/>
        <v>600</v>
      </c>
      <c r="C747" s="39" t="s">
        <v>678</v>
      </c>
      <c r="D747" s="40">
        <v>28</v>
      </c>
      <c r="E747" s="41">
        <v>10</v>
      </c>
      <c r="F747" s="42">
        <f t="shared" si="140"/>
        <v>2.8</v>
      </c>
      <c r="G747" s="43">
        <v>-30.3201</v>
      </c>
      <c r="H747" s="43">
        <v>29.0577</v>
      </c>
      <c r="I747" s="43">
        <v>0</v>
      </c>
      <c r="J747" s="43">
        <v>0</v>
      </c>
      <c r="K747" s="43">
        <v>-2.499</v>
      </c>
      <c r="L747" s="44">
        <f t="shared" si="141"/>
        <v>0</v>
      </c>
      <c r="M747" s="43">
        <v>-2.499</v>
      </c>
      <c r="N747" s="45">
        <v>0</v>
      </c>
      <c r="O747" s="45">
        <v>0</v>
      </c>
      <c r="P747" s="46">
        <f t="shared" si="142"/>
        <v>0</v>
      </c>
      <c r="Q747" s="47">
        <v>275</v>
      </c>
    </row>
    <row r="748" spans="2:17" ht="15.75">
      <c r="B748" s="55">
        <f t="shared" si="143"/>
        <v>601</v>
      </c>
      <c r="C748" s="39" t="s">
        <v>679</v>
      </c>
      <c r="D748" s="40">
        <v>98.582</v>
      </c>
      <c r="E748" s="41">
        <v>10</v>
      </c>
      <c r="F748" s="42">
        <f t="shared" si="140"/>
        <v>9.8582</v>
      </c>
      <c r="G748" s="43">
        <v>708.933</v>
      </c>
      <c r="H748" s="43">
        <v>1448.64</v>
      </c>
      <c r="I748" s="43">
        <v>1161.803</v>
      </c>
      <c r="J748" s="43">
        <v>1.347</v>
      </c>
      <c r="K748" s="43">
        <v>214.023</v>
      </c>
      <c r="L748" s="44">
        <f t="shared" si="141"/>
        <v>65.953</v>
      </c>
      <c r="M748" s="43">
        <v>148.07</v>
      </c>
      <c r="N748" s="45">
        <v>50</v>
      </c>
      <c r="O748" s="45">
        <v>10</v>
      </c>
      <c r="P748" s="46">
        <f t="shared" si="142"/>
        <v>60</v>
      </c>
      <c r="Q748" s="47">
        <v>696</v>
      </c>
    </row>
    <row r="749" spans="2:17" ht="15.75">
      <c r="B749" s="55">
        <f t="shared" si="143"/>
        <v>602</v>
      </c>
      <c r="C749" s="39" t="s">
        <v>680</v>
      </c>
      <c r="D749" s="40">
        <v>42.505</v>
      </c>
      <c r="E749" s="41">
        <v>10</v>
      </c>
      <c r="F749" s="42">
        <f t="shared" si="140"/>
        <v>4.250500000000001</v>
      </c>
      <c r="G749" s="43">
        <v>247.089</v>
      </c>
      <c r="H749" s="43">
        <v>967.96</v>
      </c>
      <c r="I749" s="43">
        <v>1847.7</v>
      </c>
      <c r="J749" s="43">
        <v>24.85</v>
      </c>
      <c r="K749" s="43">
        <v>106.471</v>
      </c>
      <c r="L749" s="44">
        <f t="shared" si="141"/>
        <v>36.107</v>
      </c>
      <c r="M749" s="43">
        <v>70.364</v>
      </c>
      <c r="N749" s="45">
        <v>20</v>
      </c>
      <c r="O749" s="45">
        <v>0</v>
      </c>
      <c r="P749" s="46">
        <f t="shared" si="142"/>
        <v>20</v>
      </c>
      <c r="Q749" s="47">
        <v>1170</v>
      </c>
    </row>
    <row r="750" spans="2:17" ht="15.75">
      <c r="B750" s="55">
        <f t="shared" si="143"/>
        <v>603</v>
      </c>
      <c r="C750" s="39" t="s">
        <v>681</v>
      </c>
      <c r="D750" s="40">
        <v>453.496</v>
      </c>
      <c r="E750" s="41">
        <v>10</v>
      </c>
      <c r="F750" s="42">
        <f t="shared" si="140"/>
        <v>45.349599999999995</v>
      </c>
      <c r="G750" s="43">
        <v>2531.08</v>
      </c>
      <c r="H750" s="43">
        <v>12927.902</v>
      </c>
      <c r="I750" s="43">
        <v>22030.958</v>
      </c>
      <c r="J750" s="43">
        <v>447.774</v>
      </c>
      <c r="K750" s="43">
        <v>2005.455</v>
      </c>
      <c r="L750" s="44">
        <f t="shared" si="141"/>
        <v>642.165</v>
      </c>
      <c r="M750" s="43">
        <v>1363.29</v>
      </c>
      <c r="N750" s="45">
        <v>50</v>
      </c>
      <c r="O750" s="45">
        <v>0</v>
      </c>
      <c r="P750" s="46">
        <f t="shared" si="142"/>
        <v>50</v>
      </c>
      <c r="Q750" s="47">
        <v>663</v>
      </c>
    </row>
    <row r="751" spans="2:17" ht="15.75">
      <c r="B751" s="55">
        <f t="shared" si="143"/>
        <v>604</v>
      </c>
      <c r="C751" s="39" t="s">
        <v>682</v>
      </c>
      <c r="D751" s="40">
        <v>7.2</v>
      </c>
      <c r="E751" s="41">
        <v>10</v>
      </c>
      <c r="F751" s="42">
        <f t="shared" si="140"/>
        <v>0.72</v>
      </c>
      <c r="G751" s="43">
        <v>109.0178</v>
      </c>
      <c r="H751" s="43">
        <v>549.1779</v>
      </c>
      <c r="I751" s="43">
        <v>1123.2106</v>
      </c>
      <c r="J751" s="43">
        <v>24.862</v>
      </c>
      <c r="K751" s="43">
        <v>-9.666</v>
      </c>
      <c r="L751" s="44">
        <f t="shared" si="141"/>
        <v>2.199</v>
      </c>
      <c r="M751" s="43">
        <v>-11.865</v>
      </c>
      <c r="N751" s="45">
        <v>0</v>
      </c>
      <c r="O751" s="45">
        <v>0</v>
      </c>
      <c r="P751" s="46">
        <f t="shared" si="142"/>
        <v>0</v>
      </c>
      <c r="Q751" s="47">
        <v>118</v>
      </c>
    </row>
    <row r="752" spans="2:17" ht="15.75">
      <c r="B752" s="55">
        <f t="shared" si="143"/>
        <v>605</v>
      </c>
      <c r="C752" s="39" t="s">
        <v>683</v>
      </c>
      <c r="D752" s="40"/>
      <c r="E752" s="41">
        <v>10</v>
      </c>
      <c r="F752" s="42">
        <f t="shared" si="140"/>
        <v>0</v>
      </c>
      <c r="G752" s="43"/>
      <c r="H752" s="43"/>
      <c r="I752" s="43"/>
      <c r="J752" s="43"/>
      <c r="K752" s="43"/>
      <c r="L752" s="44">
        <f t="shared" si="141"/>
        <v>0</v>
      </c>
      <c r="M752" s="43"/>
      <c r="N752" s="45"/>
      <c r="O752" s="45"/>
      <c r="P752" s="46">
        <f t="shared" si="142"/>
        <v>0</v>
      </c>
      <c r="Q752" s="47"/>
    </row>
    <row r="753" spans="2:17" ht="15.75">
      <c r="B753" s="55">
        <f t="shared" si="143"/>
        <v>606</v>
      </c>
      <c r="C753" s="39" t="s">
        <v>684</v>
      </c>
      <c r="D753" s="40">
        <v>106.875</v>
      </c>
      <c r="E753" s="41">
        <v>10</v>
      </c>
      <c r="F753" s="42">
        <f t="shared" si="140"/>
        <v>10.6875</v>
      </c>
      <c r="G753" s="43">
        <v>72.5609</v>
      </c>
      <c r="H753" s="43">
        <v>164.6477</v>
      </c>
      <c r="I753" s="43">
        <v>42.2987</v>
      </c>
      <c r="J753" s="43">
        <v>0.0057</v>
      </c>
      <c r="K753" s="43">
        <v>3.401</v>
      </c>
      <c r="L753" s="44">
        <f t="shared" si="141"/>
        <v>0.21199999999999974</v>
      </c>
      <c r="M753" s="43">
        <v>3.189</v>
      </c>
      <c r="N753" s="45">
        <v>0</v>
      </c>
      <c r="O753" s="45">
        <v>0</v>
      </c>
      <c r="P753" s="46">
        <f t="shared" si="142"/>
        <v>0</v>
      </c>
      <c r="Q753" s="47">
        <v>2103</v>
      </c>
    </row>
    <row r="754" spans="2:17" ht="15.75">
      <c r="B754" s="55">
        <f t="shared" si="143"/>
        <v>607</v>
      </c>
      <c r="C754" s="39" t="s">
        <v>685</v>
      </c>
      <c r="D754" s="40">
        <v>61.576</v>
      </c>
      <c r="E754" s="41">
        <v>10</v>
      </c>
      <c r="F754" s="42">
        <f t="shared" si="140"/>
        <v>6.1576</v>
      </c>
      <c r="G754" s="43">
        <v>559.464</v>
      </c>
      <c r="H754" s="43">
        <v>886.452</v>
      </c>
      <c r="I754" s="43">
        <v>1939.515</v>
      </c>
      <c r="J754" s="43">
        <v>4.345</v>
      </c>
      <c r="K754" s="43">
        <v>290.116</v>
      </c>
      <c r="L754" s="44">
        <f t="shared" si="141"/>
        <v>102.13699999999997</v>
      </c>
      <c r="M754" s="43">
        <v>187.979</v>
      </c>
      <c r="N754" s="45">
        <v>350</v>
      </c>
      <c r="O754" s="45">
        <v>0</v>
      </c>
      <c r="P754" s="46">
        <f t="shared" si="142"/>
        <v>350</v>
      </c>
      <c r="Q754" s="47">
        <v>726</v>
      </c>
    </row>
    <row r="755" spans="2:17" ht="15.75">
      <c r="B755" s="55">
        <f t="shared" si="143"/>
        <v>608</v>
      </c>
      <c r="C755" s="39" t="s">
        <v>686</v>
      </c>
      <c r="D755" s="40">
        <v>92.364</v>
      </c>
      <c r="E755" s="41">
        <v>10</v>
      </c>
      <c r="F755" s="42">
        <f t="shared" si="140"/>
        <v>9.2364</v>
      </c>
      <c r="G755" s="43">
        <v>2726.645</v>
      </c>
      <c r="H755" s="43">
        <v>3526.648</v>
      </c>
      <c r="I755" s="43">
        <v>6127.127</v>
      </c>
      <c r="J755" s="43">
        <v>20.405</v>
      </c>
      <c r="K755" s="43">
        <v>1252.394</v>
      </c>
      <c r="L755" s="44">
        <f t="shared" si="141"/>
        <v>443.115</v>
      </c>
      <c r="M755" s="43">
        <v>809.279</v>
      </c>
      <c r="N755" s="45">
        <v>750</v>
      </c>
      <c r="O755" s="45">
        <v>0</v>
      </c>
      <c r="P755" s="46">
        <f t="shared" si="142"/>
        <v>750</v>
      </c>
      <c r="Q755" s="47">
        <v>974</v>
      </c>
    </row>
    <row r="756" spans="2:17" ht="15.75">
      <c r="B756" s="55">
        <f t="shared" si="143"/>
        <v>609</v>
      </c>
      <c r="C756" s="39" t="s">
        <v>687</v>
      </c>
      <c r="D756" s="40">
        <v>50</v>
      </c>
      <c r="E756" s="41">
        <v>10</v>
      </c>
      <c r="F756" s="42">
        <f t="shared" si="140"/>
        <v>5</v>
      </c>
      <c r="G756" s="43">
        <v>540.072</v>
      </c>
      <c r="H756" s="43">
        <v>1001.882</v>
      </c>
      <c r="I756" s="43">
        <v>1798.005</v>
      </c>
      <c r="J756" s="43">
        <v>8.942</v>
      </c>
      <c r="K756" s="43">
        <v>186.43</v>
      </c>
      <c r="L756" s="44">
        <f t="shared" si="141"/>
        <v>70.302</v>
      </c>
      <c r="M756" s="43">
        <v>116.128</v>
      </c>
      <c r="N756" s="45">
        <v>110</v>
      </c>
      <c r="O756" s="45">
        <v>0</v>
      </c>
      <c r="P756" s="46">
        <f t="shared" si="142"/>
        <v>110</v>
      </c>
      <c r="Q756" s="47">
        <v>307</v>
      </c>
    </row>
    <row r="757" spans="2:17" ht="15.75">
      <c r="B757" s="55">
        <f t="shared" si="143"/>
        <v>610</v>
      </c>
      <c r="C757" s="39" t="s">
        <v>688</v>
      </c>
      <c r="D757" s="40">
        <v>30</v>
      </c>
      <c r="E757" s="41">
        <v>10</v>
      </c>
      <c r="F757" s="42">
        <f t="shared" si="140"/>
        <v>3</v>
      </c>
      <c r="G757" s="43">
        <v>123.8767</v>
      </c>
      <c r="H757" s="43">
        <v>206.2929</v>
      </c>
      <c r="I757" s="43">
        <v>315.2287</v>
      </c>
      <c r="J757" s="43">
        <v>4.4379</v>
      </c>
      <c r="K757" s="43">
        <v>17.902</v>
      </c>
      <c r="L757" s="44">
        <f t="shared" si="141"/>
        <v>4.4990000000000006</v>
      </c>
      <c r="M757" s="43">
        <v>13.403</v>
      </c>
      <c r="N757" s="45">
        <v>15</v>
      </c>
      <c r="O757" s="45">
        <v>0</v>
      </c>
      <c r="P757" s="46">
        <f t="shared" si="142"/>
        <v>15</v>
      </c>
      <c r="Q757" s="47">
        <v>177</v>
      </c>
    </row>
    <row r="758" spans="2:17" ht="15.75">
      <c r="B758" s="55">
        <f t="shared" si="143"/>
        <v>611</v>
      </c>
      <c r="C758" s="39" t="s">
        <v>689</v>
      </c>
      <c r="D758" s="40">
        <v>41.822</v>
      </c>
      <c r="E758" s="41">
        <v>10</v>
      </c>
      <c r="F758" s="42">
        <f t="shared" si="140"/>
        <v>4.1822</v>
      </c>
      <c r="G758" s="43">
        <v>1082.393</v>
      </c>
      <c r="H758" s="43">
        <v>2032.245</v>
      </c>
      <c r="I758" s="43">
        <v>1248.908</v>
      </c>
      <c r="J758" s="43">
        <v>22.402</v>
      </c>
      <c r="K758" s="43">
        <v>101.201</v>
      </c>
      <c r="L758" s="44">
        <f t="shared" si="141"/>
        <v>9.474999999999994</v>
      </c>
      <c r="M758" s="43">
        <v>91.726</v>
      </c>
      <c r="N758" s="45">
        <v>20</v>
      </c>
      <c r="O758" s="45">
        <v>0</v>
      </c>
      <c r="P758" s="46">
        <f t="shared" si="142"/>
        <v>20</v>
      </c>
      <c r="Q758" s="47">
        <v>2151</v>
      </c>
    </row>
    <row r="759" spans="2:17" ht="15.75">
      <c r="B759" s="55">
        <f t="shared" si="143"/>
        <v>612</v>
      </c>
      <c r="C759" s="39" t="s">
        <v>690</v>
      </c>
      <c r="D759" s="40">
        <v>664.694</v>
      </c>
      <c r="E759" s="41">
        <v>50</v>
      </c>
      <c r="F759" s="42">
        <f t="shared" si="140"/>
        <v>13.29388</v>
      </c>
      <c r="G759" s="43">
        <v>1830.162</v>
      </c>
      <c r="H759" s="43">
        <v>6429.846</v>
      </c>
      <c r="I759" s="43">
        <v>20987.885</v>
      </c>
      <c r="J759" s="43">
        <v>63.946</v>
      </c>
      <c r="K759" s="43">
        <v>2497.544</v>
      </c>
      <c r="L759" s="44">
        <f t="shared" si="141"/>
        <v>853.242</v>
      </c>
      <c r="M759" s="43">
        <v>1644.302</v>
      </c>
      <c r="N759" s="45">
        <v>244</v>
      </c>
      <c r="O759" s="45">
        <v>0</v>
      </c>
      <c r="P759" s="46">
        <f t="shared" si="142"/>
        <v>244</v>
      </c>
      <c r="Q759" s="47">
        <v>4263</v>
      </c>
    </row>
    <row r="760" spans="2:17" ht="15.75">
      <c r="B760" s="55">
        <f t="shared" si="143"/>
        <v>613</v>
      </c>
      <c r="C760" s="39" t="s">
        <v>691</v>
      </c>
      <c r="D760" s="40">
        <v>26.5</v>
      </c>
      <c r="E760" s="41">
        <v>10</v>
      </c>
      <c r="F760" s="42">
        <f t="shared" si="140"/>
        <v>2.65</v>
      </c>
      <c r="G760" s="43">
        <v>-90.887</v>
      </c>
      <c r="H760" s="43">
        <v>41.82</v>
      </c>
      <c r="I760" s="43">
        <v>0</v>
      </c>
      <c r="J760" s="43">
        <v>0</v>
      </c>
      <c r="K760" s="43">
        <v>-0.097</v>
      </c>
      <c r="L760" s="44">
        <f t="shared" si="141"/>
        <v>0.05199999999999999</v>
      </c>
      <c r="M760" s="43">
        <v>-0.149</v>
      </c>
      <c r="N760" s="45">
        <v>0</v>
      </c>
      <c r="O760" s="45">
        <v>0</v>
      </c>
      <c r="P760" s="46">
        <f t="shared" si="142"/>
        <v>0</v>
      </c>
      <c r="Q760" s="47">
        <v>8436</v>
      </c>
    </row>
    <row r="761" spans="2:17" ht="15.75">
      <c r="B761" s="55">
        <f t="shared" si="143"/>
        <v>614</v>
      </c>
      <c r="C761" s="39" t="s">
        <v>692</v>
      </c>
      <c r="D761" s="40">
        <v>40</v>
      </c>
      <c r="E761" s="41">
        <v>10</v>
      </c>
      <c r="F761" s="42">
        <f t="shared" si="140"/>
        <v>4</v>
      </c>
      <c r="G761" s="43">
        <v>196.854</v>
      </c>
      <c r="H761" s="43">
        <v>481.33</v>
      </c>
      <c r="I761" s="43">
        <v>912.698</v>
      </c>
      <c r="J761" s="43">
        <v>3.158</v>
      </c>
      <c r="K761" s="43">
        <v>89.512</v>
      </c>
      <c r="L761" s="44">
        <f t="shared" si="141"/>
        <v>31.174999999999997</v>
      </c>
      <c r="M761" s="43">
        <v>58.337</v>
      </c>
      <c r="N761" s="45">
        <v>50</v>
      </c>
      <c r="O761" s="45">
        <v>0</v>
      </c>
      <c r="P761" s="46">
        <f t="shared" si="142"/>
        <v>50</v>
      </c>
      <c r="Q761" s="47">
        <v>1160</v>
      </c>
    </row>
    <row r="762" spans="2:17" ht="15.75">
      <c r="B762" s="55">
        <f>COUNT(B741:B761)</f>
        <v>21</v>
      </c>
      <c r="C762" s="56"/>
      <c r="D762" s="56">
        <f>SUBTOTAL(9,D741:D761)</f>
        <v>2374.196</v>
      </c>
      <c r="E762" s="39"/>
      <c r="F762" s="57">
        <f aca="true" t="shared" si="144" ref="F762:M762">SUBTOTAL(9,F741:F761)</f>
        <v>184.24408</v>
      </c>
      <c r="G762" s="56">
        <f t="shared" si="144"/>
        <v>11773.1505</v>
      </c>
      <c r="H762" s="56">
        <f t="shared" si="144"/>
        <v>34486.840500000006</v>
      </c>
      <c r="I762" s="56">
        <f t="shared" si="144"/>
        <v>63689.48589999999</v>
      </c>
      <c r="J762" s="56">
        <f t="shared" si="144"/>
        <v>749.6262000000002</v>
      </c>
      <c r="K762" s="56">
        <f t="shared" si="144"/>
        <v>6957.748</v>
      </c>
      <c r="L762" s="57">
        <f t="shared" si="144"/>
        <v>2341.4869999999996</v>
      </c>
      <c r="M762" s="56">
        <f t="shared" si="144"/>
        <v>4616.261</v>
      </c>
      <c r="N762" s="45"/>
      <c r="O762" s="45"/>
      <c r="P762" s="46"/>
      <c r="Q762" s="47">
        <f>SUM(Q741:Q761)</f>
        <v>26603</v>
      </c>
    </row>
    <row r="763" spans="2:17" ht="15.75">
      <c r="B763" s="59"/>
      <c r="C763" s="60"/>
      <c r="D763" s="61"/>
      <c r="E763" s="62"/>
      <c r="F763" s="63"/>
      <c r="G763" s="71"/>
      <c r="H763" s="71"/>
      <c r="I763" s="72"/>
      <c r="J763" s="71"/>
      <c r="K763" s="72"/>
      <c r="L763" s="77"/>
      <c r="M763" s="72"/>
      <c r="N763" s="75"/>
      <c r="O763" s="75"/>
      <c r="P763" s="76"/>
      <c r="Q763" s="78"/>
    </row>
    <row r="764" spans="2:17" ht="18">
      <c r="B764" s="59"/>
      <c r="C764" s="70" t="s">
        <v>693</v>
      </c>
      <c r="D764" s="61"/>
      <c r="E764" s="62"/>
      <c r="F764" s="63"/>
      <c r="G764" s="71"/>
      <c r="H764" s="71"/>
      <c r="I764" s="72"/>
      <c r="J764" s="71"/>
      <c r="K764" s="72"/>
      <c r="L764" s="77"/>
      <c r="M764" s="72"/>
      <c r="N764" s="75"/>
      <c r="O764" s="75"/>
      <c r="P764" s="76"/>
      <c r="Q764" s="78"/>
    </row>
    <row r="765" spans="2:17" ht="15.75">
      <c r="B765" s="59"/>
      <c r="C765" s="60"/>
      <c r="D765" s="61"/>
      <c r="E765" s="62"/>
      <c r="F765" s="63"/>
      <c r="G765" s="71"/>
      <c r="H765" s="71"/>
      <c r="I765" s="72"/>
      <c r="J765" s="71"/>
      <c r="K765" s="72"/>
      <c r="L765" s="77"/>
      <c r="M765" s="72"/>
      <c r="N765" s="75"/>
      <c r="O765" s="75"/>
      <c r="P765" s="76"/>
      <c r="Q765" s="78"/>
    </row>
    <row r="766" spans="2:17" ht="15.75">
      <c r="B766" s="55">
        <f>+B761+1</f>
        <v>615</v>
      </c>
      <c r="C766" s="39" t="s">
        <v>694</v>
      </c>
      <c r="D766" s="40">
        <v>429</v>
      </c>
      <c r="E766" s="41">
        <v>10</v>
      </c>
      <c r="F766" s="42">
        <f aca="true" t="shared" si="145" ref="F766:F775">+D766/E766</f>
        <v>42.9</v>
      </c>
      <c r="G766" s="43">
        <v>455.971</v>
      </c>
      <c r="H766" s="43">
        <v>2366.475</v>
      </c>
      <c r="I766" s="43">
        <v>1162.192</v>
      </c>
      <c r="J766" s="43">
        <v>127.738</v>
      </c>
      <c r="K766" s="43">
        <v>26.998</v>
      </c>
      <c r="L766" s="44">
        <f aca="true" t="shared" si="146" ref="L766:L775">+K766-M766</f>
        <v>1.1370000000000005</v>
      </c>
      <c r="M766" s="43">
        <v>25.861</v>
      </c>
      <c r="N766" s="45">
        <v>0</v>
      </c>
      <c r="O766" s="45">
        <v>0</v>
      </c>
      <c r="P766" s="46">
        <f aca="true" t="shared" si="147" ref="P766:P775">SUM(N766:O766)</f>
        <v>0</v>
      </c>
      <c r="Q766" s="47">
        <v>2421</v>
      </c>
    </row>
    <row r="767" spans="2:17" ht="15.75">
      <c r="B767" s="38">
        <f aca="true" t="shared" si="148" ref="B767:B775">+B766+1</f>
        <v>616</v>
      </c>
      <c r="C767" s="39" t="s">
        <v>695</v>
      </c>
      <c r="D767" s="40">
        <v>153.333</v>
      </c>
      <c r="E767" s="41">
        <v>10</v>
      </c>
      <c r="F767" s="42">
        <f t="shared" si="145"/>
        <v>15.3333</v>
      </c>
      <c r="G767" s="43">
        <v>-84.3068</v>
      </c>
      <c r="H767" s="43">
        <v>1364.526</v>
      </c>
      <c r="I767" s="43">
        <v>1044.7606</v>
      </c>
      <c r="J767" s="43">
        <v>83.6685</v>
      </c>
      <c r="K767" s="43">
        <v>-14.444</v>
      </c>
      <c r="L767" s="44">
        <f t="shared" si="146"/>
        <v>41.672999999999995</v>
      </c>
      <c r="M767" s="43">
        <v>-56.117</v>
      </c>
      <c r="N767" s="45">
        <v>0</v>
      </c>
      <c r="O767" s="45">
        <v>0</v>
      </c>
      <c r="P767" s="46">
        <f t="shared" si="147"/>
        <v>0</v>
      </c>
      <c r="Q767" s="47">
        <v>670</v>
      </c>
    </row>
    <row r="768" spans="2:17" ht="15.75">
      <c r="B768" s="38">
        <f t="shared" si="148"/>
        <v>617</v>
      </c>
      <c r="C768" s="39" t="s">
        <v>696</v>
      </c>
      <c r="D768" s="40">
        <v>77.412</v>
      </c>
      <c r="E768" s="41">
        <v>10</v>
      </c>
      <c r="F768" s="42">
        <f t="shared" si="145"/>
        <v>7.741200000000001</v>
      </c>
      <c r="G768" s="43">
        <v>135.5855</v>
      </c>
      <c r="H768" s="43">
        <v>483.4211</v>
      </c>
      <c r="I768" s="43">
        <v>4.0422</v>
      </c>
      <c r="J768" s="43">
        <v>0.008</v>
      </c>
      <c r="K768" s="43">
        <v>-8.712</v>
      </c>
      <c r="L768" s="44">
        <f t="shared" si="146"/>
        <v>0.02200000000000024</v>
      </c>
      <c r="M768" s="43">
        <v>-8.734</v>
      </c>
      <c r="N768" s="45">
        <v>0</v>
      </c>
      <c r="O768" s="45">
        <v>0</v>
      </c>
      <c r="P768" s="46">
        <f t="shared" si="147"/>
        <v>0</v>
      </c>
      <c r="Q768" s="47">
        <v>2799</v>
      </c>
    </row>
    <row r="769" spans="2:17" ht="15.75">
      <c r="B769" s="38">
        <f t="shared" si="148"/>
        <v>618</v>
      </c>
      <c r="C769" s="39" t="s">
        <v>697</v>
      </c>
      <c r="D769" s="40">
        <v>639.767</v>
      </c>
      <c r="E769" s="41">
        <v>10</v>
      </c>
      <c r="F769" s="42">
        <f t="shared" si="145"/>
        <v>63.97670000000001</v>
      </c>
      <c r="G769" s="43">
        <v>2198.5968</v>
      </c>
      <c r="H769" s="43">
        <v>3456.348</v>
      </c>
      <c r="I769" s="43">
        <v>2680.0555</v>
      </c>
      <c r="J769" s="43">
        <v>62.5203</v>
      </c>
      <c r="K769" s="43">
        <v>558.404</v>
      </c>
      <c r="L769" s="44">
        <f t="shared" si="146"/>
        <v>73.36099999999999</v>
      </c>
      <c r="M769" s="43">
        <v>485.043</v>
      </c>
      <c r="N769" s="45">
        <v>30</v>
      </c>
      <c r="O769" s="45">
        <v>25</v>
      </c>
      <c r="P769" s="46">
        <f t="shared" si="147"/>
        <v>55</v>
      </c>
      <c r="Q769" s="47">
        <v>922</v>
      </c>
    </row>
    <row r="770" spans="2:17" ht="15.75">
      <c r="B770" s="38">
        <f t="shared" si="148"/>
        <v>619</v>
      </c>
      <c r="C770" s="39" t="s">
        <v>698</v>
      </c>
      <c r="D770" s="40"/>
      <c r="E770" s="41">
        <v>10</v>
      </c>
      <c r="F770" s="42">
        <f t="shared" si="145"/>
        <v>0</v>
      </c>
      <c r="G770" s="43"/>
      <c r="H770" s="43"/>
      <c r="I770" s="43"/>
      <c r="J770" s="43"/>
      <c r="K770" s="43"/>
      <c r="L770" s="44">
        <f t="shared" si="146"/>
        <v>0</v>
      </c>
      <c r="M770" s="43"/>
      <c r="N770" s="45"/>
      <c r="O770" s="45"/>
      <c r="P770" s="46">
        <f t="shared" si="147"/>
        <v>0</v>
      </c>
      <c r="Q770" s="47"/>
    </row>
    <row r="771" spans="2:17" ht="15.75">
      <c r="B771" s="38">
        <f t="shared" si="148"/>
        <v>620</v>
      </c>
      <c r="C771" s="39" t="s">
        <v>699</v>
      </c>
      <c r="D771" s="40">
        <v>109.118</v>
      </c>
      <c r="E771" s="41">
        <v>10</v>
      </c>
      <c r="F771" s="42">
        <f t="shared" si="145"/>
        <v>10.9118</v>
      </c>
      <c r="G771" s="43">
        <v>190.0199</v>
      </c>
      <c r="H771" s="43">
        <v>701.9891</v>
      </c>
      <c r="I771" s="43">
        <v>660.3284</v>
      </c>
      <c r="J771" s="43">
        <v>13.5741</v>
      </c>
      <c r="K771" s="43">
        <v>65.697</v>
      </c>
      <c r="L771" s="44">
        <f t="shared" si="146"/>
        <v>30.669000000000004</v>
      </c>
      <c r="M771" s="43">
        <v>35.028</v>
      </c>
      <c r="N771" s="45">
        <v>0</v>
      </c>
      <c r="O771" s="45">
        <v>0</v>
      </c>
      <c r="P771" s="46">
        <f t="shared" si="147"/>
        <v>0</v>
      </c>
      <c r="Q771" s="47">
        <v>202</v>
      </c>
    </row>
    <row r="772" spans="2:17" ht="15.75">
      <c r="B772" s="38">
        <f t="shared" si="148"/>
        <v>621</v>
      </c>
      <c r="C772" s="39" t="s">
        <v>700</v>
      </c>
      <c r="D772" s="40"/>
      <c r="E772" s="41">
        <v>10</v>
      </c>
      <c r="F772" s="42">
        <f t="shared" si="145"/>
        <v>0</v>
      </c>
      <c r="G772" s="43"/>
      <c r="H772" s="43"/>
      <c r="I772" s="43"/>
      <c r="J772" s="43"/>
      <c r="K772" s="43"/>
      <c r="L772" s="44">
        <f t="shared" si="146"/>
        <v>0</v>
      </c>
      <c r="M772" s="43"/>
      <c r="N772" s="45"/>
      <c r="O772" s="45"/>
      <c r="P772" s="46">
        <f t="shared" si="147"/>
        <v>0</v>
      </c>
      <c r="Q772" s="47"/>
    </row>
    <row r="773" spans="2:17" ht="15.75">
      <c r="B773" s="38">
        <f t="shared" si="148"/>
        <v>622</v>
      </c>
      <c r="C773" s="39" t="s">
        <v>701</v>
      </c>
      <c r="D773" s="40"/>
      <c r="E773" s="41">
        <v>10</v>
      </c>
      <c r="F773" s="42">
        <f t="shared" si="145"/>
        <v>0</v>
      </c>
      <c r="G773" s="43"/>
      <c r="H773" s="43"/>
      <c r="I773" s="43"/>
      <c r="J773" s="43"/>
      <c r="K773" s="43"/>
      <c r="L773" s="44">
        <f t="shared" si="146"/>
        <v>0</v>
      </c>
      <c r="M773" s="43"/>
      <c r="N773" s="45"/>
      <c r="O773" s="45"/>
      <c r="P773" s="46">
        <f t="shared" si="147"/>
        <v>0</v>
      </c>
      <c r="Q773" s="47"/>
    </row>
    <row r="774" spans="2:17" ht="15.75">
      <c r="B774" s="38">
        <f t="shared" si="148"/>
        <v>623</v>
      </c>
      <c r="C774" s="39" t="s">
        <v>702</v>
      </c>
      <c r="D774" s="40">
        <v>113.838</v>
      </c>
      <c r="E774" s="41">
        <v>5</v>
      </c>
      <c r="F774" s="42">
        <f t="shared" si="145"/>
        <v>22.767599999999998</v>
      </c>
      <c r="G774" s="43">
        <v>502.577</v>
      </c>
      <c r="H774" s="43">
        <v>1208.738</v>
      </c>
      <c r="I774" s="43">
        <v>1583.682</v>
      </c>
      <c r="J774" s="43">
        <v>49.496</v>
      </c>
      <c r="K774" s="43">
        <v>126.004</v>
      </c>
      <c r="L774" s="44">
        <f t="shared" si="146"/>
        <v>54.38000000000001</v>
      </c>
      <c r="M774" s="43">
        <v>71.624</v>
      </c>
      <c r="N774" s="45">
        <v>15</v>
      </c>
      <c r="O774" s="45">
        <v>20</v>
      </c>
      <c r="P774" s="46">
        <f t="shared" si="147"/>
        <v>35</v>
      </c>
      <c r="Q774" s="47">
        <v>2597</v>
      </c>
    </row>
    <row r="775" spans="2:17" ht="15.75">
      <c r="B775" s="38">
        <f t="shared" si="148"/>
        <v>624</v>
      </c>
      <c r="C775" s="39" t="s">
        <v>703</v>
      </c>
      <c r="D775" s="40">
        <v>110</v>
      </c>
      <c r="E775" s="41">
        <v>10</v>
      </c>
      <c r="F775" s="42">
        <f t="shared" si="145"/>
        <v>11</v>
      </c>
      <c r="G775" s="43">
        <v>245.7433</v>
      </c>
      <c r="H775" s="43">
        <v>772.252</v>
      </c>
      <c r="I775" s="43">
        <v>1010.8762</v>
      </c>
      <c r="J775" s="43">
        <v>25.4615</v>
      </c>
      <c r="K775" s="43">
        <v>62.237</v>
      </c>
      <c r="L775" s="44">
        <f t="shared" si="146"/>
        <v>13.124000000000002</v>
      </c>
      <c r="M775" s="43">
        <v>49.113</v>
      </c>
      <c r="N775" s="45">
        <v>10</v>
      </c>
      <c r="O775" s="45">
        <v>5</v>
      </c>
      <c r="P775" s="46">
        <f t="shared" si="147"/>
        <v>15</v>
      </c>
      <c r="Q775" s="47">
        <v>957</v>
      </c>
    </row>
    <row r="776" spans="2:17" ht="15.75">
      <c r="B776" s="55">
        <f>COUNT(B766:B775)</f>
        <v>10</v>
      </c>
      <c r="C776" s="56"/>
      <c r="D776" s="56">
        <f>SUBTOTAL(9,D766:D775)</f>
        <v>1632.468</v>
      </c>
      <c r="E776" s="39"/>
      <c r="F776" s="57">
        <f aca="true" t="shared" si="149" ref="F776:M776">SUBTOTAL(9,F766:F775)</f>
        <v>174.63060000000002</v>
      </c>
      <c r="G776" s="56">
        <f t="shared" si="149"/>
        <v>3644.1867</v>
      </c>
      <c r="H776" s="56">
        <f t="shared" si="149"/>
        <v>10353.7492</v>
      </c>
      <c r="I776" s="56">
        <f t="shared" si="149"/>
        <v>8145.9369</v>
      </c>
      <c r="J776" s="56">
        <f t="shared" si="149"/>
        <v>362.46639999999996</v>
      </c>
      <c r="K776" s="56">
        <f t="shared" si="149"/>
        <v>816.184</v>
      </c>
      <c r="L776" s="57">
        <f t="shared" si="149"/>
        <v>214.366</v>
      </c>
      <c r="M776" s="56">
        <f t="shared" si="149"/>
        <v>601.818</v>
      </c>
      <c r="N776" s="45"/>
      <c r="O776" s="45"/>
      <c r="P776" s="46"/>
      <c r="Q776" s="47">
        <f>SUM(Q766:Q775)</f>
        <v>10568</v>
      </c>
    </row>
    <row r="777" spans="2:17" ht="15.75">
      <c r="B777" s="59"/>
      <c r="C777" s="60"/>
      <c r="D777" s="61"/>
      <c r="E777" s="62"/>
      <c r="F777" s="63"/>
      <c r="G777" s="71"/>
      <c r="H777" s="71"/>
      <c r="I777" s="72"/>
      <c r="J777" s="71"/>
      <c r="K777" s="72"/>
      <c r="L777" s="77"/>
      <c r="M777" s="72"/>
      <c r="N777" s="75"/>
      <c r="O777" s="75"/>
      <c r="P777" s="76"/>
      <c r="Q777" s="78"/>
    </row>
    <row r="778" spans="2:17" ht="18">
      <c r="B778" s="59"/>
      <c r="C778" s="70" t="s">
        <v>704</v>
      </c>
      <c r="D778" s="61"/>
      <c r="E778" s="62"/>
      <c r="F778" s="63"/>
      <c r="G778" s="71"/>
      <c r="H778" s="71"/>
      <c r="I778" s="72"/>
      <c r="J778" s="71"/>
      <c r="K778" s="72"/>
      <c r="L778" s="77"/>
      <c r="M778" s="72"/>
      <c r="N778" s="75"/>
      <c r="O778" s="75"/>
      <c r="P778" s="76"/>
      <c r="Q778" s="78"/>
    </row>
    <row r="779" spans="2:17" ht="15.75">
      <c r="B779" s="59"/>
      <c r="C779" s="60"/>
      <c r="D779" s="61"/>
      <c r="E779" s="62"/>
      <c r="F779" s="63"/>
      <c r="G779" s="71"/>
      <c r="H779" s="71"/>
      <c r="I779" s="72"/>
      <c r="J779" s="71"/>
      <c r="K779" s="72"/>
      <c r="L779" s="77"/>
      <c r="M779" s="72"/>
      <c r="N779" s="75"/>
      <c r="O779" s="75"/>
      <c r="P779" s="76"/>
      <c r="Q779" s="78"/>
    </row>
    <row r="780" spans="2:17" ht="15.75">
      <c r="B780" s="55">
        <f>+B775+1</f>
        <v>625</v>
      </c>
      <c r="C780" s="39" t="s">
        <v>705</v>
      </c>
      <c r="D780" s="40">
        <v>25.0727</v>
      </c>
      <c r="E780" s="41">
        <v>10</v>
      </c>
      <c r="F780" s="42">
        <f aca="true" t="shared" si="150" ref="F780:F806">+D780/E780</f>
        <v>2.50727</v>
      </c>
      <c r="G780" s="43">
        <v>24.091</v>
      </c>
      <c r="H780" s="43">
        <v>105.8141</v>
      </c>
      <c r="I780" s="43">
        <v>0.004</v>
      </c>
      <c r="J780" s="43">
        <v>0.5187</v>
      </c>
      <c r="K780" s="43">
        <v>-26.233</v>
      </c>
      <c r="L780" s="44">
        <f aca="true" t="shared" si="151" ref="L780:L806">+K780-M780</f>
        <v>0</v>
      </c>
      <c r="M780" s="43">
        <v>-26.233</v>
      </c>
      <c r="N780" s="45">
        <v>0</v>
      </c>
      <c r="O780" s="45">
        <v>0</v>
      </c>
      <c r="P780" s="46">
        <f aca="true" t="shared" si="152" ref="P780:P806">SUM(N780:O780)</f>
        <v>0</v>
      </c>
      <c r="Q780" s="47">
        <v>137</v>
      </c>
    </row>
    <row r="781" spans="2:17" ht="15.75">
      <c r="B781" s="38">
        <f aca="true" t="shared" si="153" ref="B781:B806">+B780+1</f>
        <v>626</v>
      </c>
      <c r="C781" s="39" t="s">
        <v>706</v>
      </c>
      <c r="D781" s="40">
        <v>100</v>
      </c>
      <c r="E781" s="41">
        <v>10</v>
      </c>
      <c r="F781" s="42">
        <f t="shared" si="150"/>
        <v>10</v>
      </c>
      <c r="G781" s="43">
        <v>133.3998</v>
      </c>
      <c r="H781" s="43">
        <v>211.376</v>
      </c>
      <c r="I781" s="43">
        <v>179.8271</v>
      </c>
      <c r="J781" s="43">
        <v>1.1567</v>
      </c>
      <c r="K781" s="43">
        <v>7.289</v>
      </c>
      <c r="L781" s="44">
        <f t="shared" si="151"/>
        <v>4.259</v>
      </c>
      <c r="M781" s="43">
        <v>3.03</v>
      </c>
      <c r="N781" s="45">
        <v>0</v>
      </c>
      <c r="O781" s="45">
        <v>0</v>
      </c>
      <c r="P781" s="46">
        <f t="shared" si="152"/>
        <v>0</v>
      </c>
      <c r="Q781" s="47">
        <v>481</v>
      </c>
    </row>
    <row r="782" spans="2:17" ht="15.75">
      <c r="B782" s="38">
        <f t="shared" si="153"/>
        <v>627</v>
      </c>
      <c r="C782" s="39" t="s">
        <v>707</v>
      </c>
      <c r="D782" s="40">
        <v>40</v>
      </c>
      <c r="E782" s="41">
        <v>10</v>
      </c>
      <c r="F782" s="42">
        <f t="shared" si="150"/>
        <v>4</v>
      </c>
      <c r="G782" s="43">
        <v>92.107</v>
      </c>
      <c r="H782" s="43">
        <v>93.8263</v>
      </c>
      <c r="I782" s="43">
        <v>6.416</v>
      </c>
      <c r="J782" s="43">
        <v>0.00187</v>
      </c>
      <c r="K782" s="43">
        <v>4.583</v>
      </c>
      <c r="L782" s="44">
        <f t="shared" si="151"/>
        <v>0.9510000000000001</v>
      </c>
      <c r="M782" s="43">
        <v>3.632</v>
      </c>
      <c r="N782" s="45">
        <v>7.5</v>
      </c>
      <c r="O782" s="45">
        <v>0</v>
      </c>
      <c r="P782" s="46">
        <f t="shared" si="152"/>
        <v>7.5</v>
      </c>
      <c r="Q782" s="47">
        <v>963</v>
      </c>
    </row>
    <row r="783" spans="2:17" ht="15.75">
      <c r="B783" s="38">
        <f t="shared" si="153"/>
        <v>628</v>
      </c>
      <c r="C783" s="39" t="s">
        <v>708</v>
      </c>
      <c r="D783" s="40">
        <v>90</v>
      </c>
      <c r="E783" s="41">
        <v>10</v>
      </c>
      <c r="F783" s="42">
        <f t="shared" si="150"/>
        <v>9</v>
      </c>
      <c r="G783" s="43">
        <v>262.778</v>
      </c>
      <c r="H783" s="43">
        <v>412.162</v>
      </c>
      <c r="I783" s="43">
        <v>24.37</v>
      </c>
      <c r="J783" s="43">
        <v>0.061</v>
      </c>
      <c r="K783" s="43">
        <v>-12.832</v>
      </c>
      <c r="L783" s="44">
        <f t="shared" si="151"/>
        <v>2.2769999999999992</v>
      </c>
      <c r="M783" s="43">
        <v>-15.109</v>
      </c>
      <c r="N783" s="45">
        <v>0</v>
      </c>
      <c r="O783" s="45">
        <v>0</v>
      </c>
      <c r="P783" s="46">
        <f t="shared" si="152"/>
        <v>0</v>
      </c>
      <c r="Q783" s="47">
        <v>299</v>
      </c>
    </row>
    <row r="784" spans="2:17" ht="15.75">
      <c r="B784" s="38">
        <f t="shared" si="153"/>
        <v>629</v>
      </c>
      <c r="C784" s="39" t="s">
        <v>709</v>
      </c>
      <c r="D784" s="40">
        <v>320</v>
      </c>
      <c r="E784" s="41">
        <v>10</v>
      </c>
      <c r="F784" s="42">
        <f t="shared" si="150"/>
        <v>32</v>
      </c>
      <c r="G784" s="43">
        <v>345.2457</v>
      </c>
      <c r="H784" s="43">
        <v>441.0644</v>
      </c>
      <c r="I784" s="43">
        <v>435.3774</v>
      </c>
      <c r="J784" s="43">
        <v>2.1027</v>
      </c>
      <c r="K784" s="43">
        <v>10.831</v>
      </c>
      <c r="L784" s="44">
        <f t="shared" si="151"/>
        <v>2.4399999999999995</v>
      </c>
      <c r="M784" s="43">
        <v>8.391</v>
      </c>
      <c r="N784" s="45">
        <v>10</v>
      </c>
      <c r="O784" s="45">
        <v>0</v>
      </c>
      <c r="P784" s="46">
        <f t="shared" si="152"/>
        <v>10</v>
      </c>
      <c r="Q784" s="47">
        <v>60</v>
      </c>
    </row>
    <row r="785" spans="2:17" ht="15.75">
      <c r="B785" s="38">
        <f t="shared" si="153"/>
        <v>630</v>
      </c>
      <c r="C785" s="39" t="s">
        <v>710</v>
      </c>
      <c r="D785" s="40">
        <v>164.121</v>
      </c>
      <c r="E785" s="41">
        <v>10</v>
      </c>
      <c r="F785" s="42">
        <f t="shared" si="150"/>
        <v>16.412100000000002</v>
      </c>
      <c r="G785" s="43">
        <v>300.221</v>
      </c>
      <c r="H785" s="43">
        <v>1310.474</v>
      </c>
      <c r="I785" s="43">
        <v>1162.567</v>
      </c>
      <c r="J785" s="43">
        <v>57.373</v>
      </c>
      <c r="K785" s="43">
        <v>86.519</v>
      </c>
      <c r="L785" s="44">
        <f t="shared" si="151"/>
        <v>21.98400000000001</v>
      </c>
      <c r="M785" s="43">
        <v>64.535</v>
      </c>
      <c r="N785" s="45">
        <v>0</v>
      </c>
      <c r="O785" s="45">
        <v>40</v>
      </c>
      <c r="P785" s="46">
        <f t="shared" si="152"/>
        <v>40</v>
      </c>
      <c r="Q785" s="47">
        <v>2225</v>
      </c>
    </row>
    <row r="786" spans="2:17" ht="15.75">
      <c r="B786" s="38">
        <f t="shared" si="153"/>
        <v>631</v>
      </c>
      <c r="C786" s="39" t="s">
        <v>711</v>
      </c>
      <c r="D786" s="40">
        <v>50</v>
      </c>
      <c r="E786" s="41">
        <v>10</v>
      </c>
      <c r="F786" s="42">
        <f t="shared" si="150"/>
        <v>5</v>
      </c>
      <c r="G786" s="43">
        <v>23.389</v>
      </c>
      <c r="H786" s="43">
        <v>447.364</v>
      </c>
      <c r="I786" s="43">
        <v>532.245</v>
      </c>
      <c r="J786" s="43">
        <v>2.005</v>
      </c>
      <c r="K786" s="43">
        <v>-2.494</v>
      </c>
      <c r="L786" s="44">
        <f t="shared" si="151"/>
        <v>-1.9940000000000002</v>
      </c>
      <c r="M786" s="43">
        <v>-0.5</v>
      </c>
      <c r="N786" s="45">
        <v>0</v>
      </c>
      <c r="O786" s="45">
        <v>0</v>
      </c>
      <c r="P786" s="46">
        <f t="shared" si="152"/>
        <v>0</v>
      </c>
      <c r="Q786" s="47">
        <v>2358</v>
      </c>
    </row>
    <row r="787" spans="2:17" ht="15.75">
      <c r="B787" s="38">
        <f t="shared" si="153"/>
        <v>632</v>
      </c>
      <c r="C787" s="39" t="s">
        <v>712</v>
      </c>
      <c r="D787" s="40">
        <v>16.331</v>
      </c>
      <c r="E787" s="41">
        <v>10</v>
      </c>
      <c r="F787" s="42">
        <f t="shared" si="150"/>
        <v>1.6331</v>
      </c>
      <c r="G787" s="43">
        <v>279.6877</v>
      </c>
      <c r="H787" s="43">
        <v>297.2912</v>
      </c>
      <c r="I787" s="43">
        <v>119.4483</v>
      </c>
      <c r="J787" s="43">
        <v>0.7519</v>
      </c>
      <c r="K787" s="43">
        <v>29.118</v>
      </c>
      <c r="L787" s="44">
        <f t="shared" si="151"/>
        <v>8.386</v>
      </c>
      <c r="M787" s="43">
        <v>20.732</v>
      </c>
      <c r="N787" s="45">
        <v>175</v>
      </c>
      <c r="O787" s="45">
        <v>0</v>
      </c>
      <c r="P787" s="46">
        <f t="shared" si="152"/>
        <v>175</v>
      </c>
      <c r="Q787" s="47">
        <v>603</v>
      </c>
    </row>
    <row r="788" spans="2:17" ht="15.75">
      <c r="B788" s="38">
        <f t="shared" si="153"/>
        <v>633</v>
      </c>
      <c r="C788" s="39" t="s">
        <v>713</v>
      </c>
      <c r="D788" s="40">
        <v>5</v>
      </c>
      <c r="E788" s="41">
        <v>10</v>
      </c>
      <c r="F788" s="42">
        <f t="shared" si="150"/>
        <v>0.5</v>
      </c>
      <c r="G788" s="43"/>
      <c r="H788" s="43"/>
      <c r="I788" s="43"/>
      <c r="J788" s="43"/>
      <c r="K788" s="43">
        <v>3.405</v>
      </c>
      <c r="L788" s="44">
        <f t="shared" si="151"/>
        <v>0.9089999999999998</v>
      </c>
      <c r="M788" s="43">
        <v>2.496</v>
      </c>
      <c r="N788" s="45">
        <v>20</v>
      </c>
      <c r="O788" s="45">
        <v>0</v>
      </c>
      <c r="P788" s="46">
        <f t="shared" si="152"/>
        <v>20</v>
      </c>
      <c r="Q788" s="47"/>
    </row>
    <row r="789" spans="2:17" ht="15.75">
      <c r="B789" s="38">
        <f t="shared" si="153"/>
        <v>634</v>
      </c>
      <c r="C789" s="39" t="s">
        <v>714</v>
      </c>
      <c r="D789" s="40">
        <v>16.335</v>
      </c>
      <c r="E789" s="41">
        <v>10</v>
      </c>
      <c r="F789" s="42">
        <f t="shared" si="150"/>
        <v>1.6335000000000002</v>
      </c>
      <c r="G789" s="43">
        <v>-25.5613</v>
      </c>
      <c r="H789" s="43">
        <v>131.1195</v>
      </c>
      <c r="I789" s="43">
        <v>35.9928</v>
      </c>
      <c r="J789" s="43">
        <v>3.8881</v>
      </c>
      <c r="K789" s="43">
        <v>-9.933</v>
      </c>
      <c r="L789" s="44">
        <f t="shared" si="151"/>
        <v>0</v>
      </c>
      <c r="M789" s="43">
        <v>-9.933</v>
      </c>
      <c r="N789" s="45">
        <v>0</v>
      </c>
      <c r="O789" s="45">
        <v>0</v>
      </c>
      <c r="P789" s="46">
        <f t="shared" si="152"/>
        <v>0</v>
      </c>
      <c r="Q789" s="47">
        <v>630</v>
      </c>
    </row>
    <row r="790" spans="2:17" ht="15.75">
      <c r="B790" s="38">
        <f t="shared" si="153"/>
        <v>635</v>
      </c>
      <c r="C790" s="39" t="s">
        <v>715</v>
      </c>
      <c r="D790" s="40">
        <v>32</v>
      </c>
      <c r="E790" s="41">
        <v>5</v>
      </c>
      <c r="F790" s="42">
        <f t="shared" si="150"/>
        <v>6.4</v>
      </c>
      <c r="G790" s="43">
        <v>18.95</v>
      </c>
      <c r="H790" s="43">
        <v>26.7213</v>
      </c>
      <c r="I790" s="43">
        <v>0.0061</v>
      </c>
      <c r="J790" s="43">
        <v>0</v>
      </c>
      <c r="K790" s="43">
        <v>-0.341</v>
      </c>
      <c r="L790" s="44">
        <f t="shared" si="151"/>
        <v>0.0010000000000000009</v>
      </c>
      <c r="M790" s="43">
        <v>-0.342</v>
      </c>
      <c r="N790" s="45">
        <v>0</v>
      </c>
      <c r="O790" s="45">
        <v>0</v>
      </c>
      <c r="P790" s="46">
        <f t="shared" si="152"/>
        <v>0</v>
      </c>
      <c r="Q790" s="47">
        <v>1531</v>
      </c>
    </row>
    <row r="791" spans="2:17" ht="15.75">
      <c r="B791" s="38">
        <f t="shared" si="153"/>
        <v>636</v>
      </c>
      <c r="C791" s="39" t="s">
        <v>716</v>
      </c>
      <c r="D791" s="40">
        <v>388.86</v>
      </c>
      <c r="E791" s="41">
        <v>10</v>
      </c>
      <c r="F791" s="42">
        <f t="shared" si="150"/>
        <v>38.886</v>
      </c>
      <c r="G791" s="43">
        <v>350.4544</v>
      </c>
      <c r="H791" s="43">
        <v>1567.0586</v>
      </c>
      <c r="I791" s="43">
        <v>476.2493</v>
      </c>
      <c r="J791" s="43">
        <v>72.7728</v>
      </c>
      <c r="K791" s="43">
        <v>-89.004</v>
      </c>
      <c r="L791" s="44">
        <f t="shared" si="151"/>
        <v>115.82199999999999</v>
      </c>
      <c r="M791" s="43">
        <v>-204.826</v>
      </c>
      <c r="N791" s="45">
        <v>0</v>
      </c>
      <c r="O791" s="45">
        <v>0</v>
      </c>
      <c r="P791" s="46">
        <f t="shared" si="152"/>
        <v>0</v>
      </c>
      <c r="Q791" s="47">
        <v>1497</v>
      </c>
    </row>
    <row r="792" spans="2:17" ht="15.75">
      <c r="B792" s="38">
        <f t="shared" si="153"/>
        <v>637</v>
      </c>
      <c r="C792" s="39" t="s">
        <v>717</v>
      </c>
      <c r="D792" s="40">
        <v>73.554</v>
      </c>
      <c r="E792" s="41">
        <v>10</v>
      </c>
      <c r="F792" s="42">
        <f t="shared" si="150"/>
        <v>7.3554</v>
      </c>
      <c r="G792" s="43">
        <v>-131.5416</v>
      </c>
      <c r="H792" s="43">
        <v>247.9822</v>
      </c>
      <c r="I792" s="43">
        <v>200.4336</v>
      </c>
      <c r="J792" s="43">
        <v>7.2936</v>
      </c>
      <c r="K792" s="43">
        <v>49.423</v>
      </c>
      <c r="L792" s="44">
        <f t="shared" si="151"/>
        <v>1.014000000000003</v>
      </c>
      <c r="M792" s="43">
        <v>48.409</v>
      </c>
      <c r="N792" s="45">
        <v>5</v>
      </c>
      <c r="O792" s="45">
        <v>0</v>
      </c>
      <c r="P792" s="46">
        <f t="shared" si="152"/>
        <v>5</v>
      </c>
      <c r="Q792" s="47">
        <v>3045</v>
      </c>
    </row>
    <row r="793" spans="2:17" ht="15.75">
      <c r="B793" s="38">
        <f t="shared" si="153"/>
        <v>638</v>
      </c>
      <c r="C793" s="39" t="s">
        <v>718</v>
      </c>
      <c r="D793" s="40"/>
      <c r="E793" s="41">
        <v>10</v>
      </c>
      <c r="F793" s="42">
        <f t="shared" si="150"/>
        <v>0</v>
      </c>
      <c r="G793" s="43"/>
      <c r="H793" s="43"/>
      <c r="I793" s="43"/>
      <c r="J793" s="43"/>
      <c r="K793" s="43"/>
      <c r="L793" s="44">
        <f t="shared" si="151"/>
        <v>0</v>
      </c>
      <c r="M793" s="43"/>
      <c r="N793" s="45"/>
      <c r="O793" s="45"/>
      <c r="P793" s="46">
        <f t="shared" si="152"/>
        <v>0</v>
      </c>
      <c r="Q793" s="47"/>
    </row>
    <row r="794" spans="2:17" ht="15.75">
      <c r="B794" s="38">
        <f t="shared" si="153"/>
        <v>639</v>
      </c>
      <c r="C794" s="39" t="s">
        <v>719</v>
      </c>
      <c r="D794" s="40"/>
      <c r="E794" s="41">
        <v>10</v>
      </c>
      <c r="F794" s="42">
        <f t="shared" si="150"/>
        <v>0</v>
      </c>
      <c r="G794" s="43"/>
      <c r="H794" s="43"/>
      <c r="I794" s="43"/>
      <c r="J794" s="43"/>
      <c r="K794" s="43"/>
      <c r="L794" s="44">
        <f t="shared" si="151"/>
        <v>0</v>
      </c>
      <c r="M794" s="43"/>
      <c r="N794" s="45"/>
      <c r="O794" s="45"/>
      <c r="P794" s="46">
        <f t="shared" si="152"/>
        <v>0</v>
      </c>
      <c r="Q794" s="47"/>
    </row>
    <row r="795" spans="2:17" ht="15.75">
      <c r="B795" s="38">
        <f t="shared" si="153"/>
        <v>640</v>
      </c>
      <c r="C795" s="39" t="s">
        <v>720</v>
      </c>
      <c r="D795" s="40">
        <v>23.228</v>
      </c>
      <c r="E795" s="41">
        <v>10</v>
      </c>
      <c r="F795" s="42">
        <f t="shared" si="150"/>
        <v>2.3228</v>
      </c>
      <c r="G795" s="43">
        <v>-44.6792</v>
      </c>
      <c r="H795" s="43">
        <v>14.711</v>
      </c>
      <c r="I795" s="43">
        <v>3.9565</v>
      </c>
      <c r="J795" s="43">
        <v>0.0054</v>
      </c>
      <c r="K795" s="43">
        <v>4.013</v>
      </c>
      <c r="L795" s="44">
        <f t="shared" si="151"/>
        <v>0.020000000000000018</v>
      </c>
      <c r="M795" s="43">
        <v>3.993</v>
      </c>
      <c r="N795" s="45">
        <v>0</v>
      </c>
      <c r="O795" s="45">
        <v>0</v>
      </c>
      <c r="P795" s="46">
        <f t="shared" si="152"/>
        <v>0</v>
      </c>
      <c r="Q795" s="47">
        <v>1299</v>
      </c>
    </row>
    <row r="796" spans="2:17" ht="15.75">
      <c r="B796" s="38">
        <f t="shared" si="153"/>
        <v>641</v>
      </c>
      <c r="C796" s="39" t="s">
        <v>721</v>
      </c>
      <c r="D796" s="40">
        <v>180</v>
      </c>
      <c r="E796" s="41">
        <v>10</v>
      </c>
      <c r="F796" s="42">
        <f t="shared" si="150"/>
        <v>18</v>
      </c>
      <c r="G796" s="43">
        <v>332.286</v>
      </c>
      <c r="H796" s="43">
        <v>1379.928</v>
      </c>
      <c r="I796" s="43">
        <v>475.878</v>
      </c>
      <c r="J796" s="43">
        <v>13.606</v>
      </c>
      <c r="K796" s="43">
        <v>202.18</v>
      </c>
      <c r="L796" s="44">
        <f t="shared" si="151"/>
        <v>74.739</v>
      </c>
      <c r="M796" s="43">
        <v>127.441</v>
      </c>
      <c r="N796" s="45">
        <v>35</v>
      </c>
      <c r="O796" s="45">
        <v>0</v>
      </c>
      <c r="P796" s="46">
        <f t="shared" si="152"/>
        <v>35</v>
      </c>
      <c r="Q796" s="47">
        <v>109</v>
      </c>
    </row>
    <row r="797" spans="2:17" ht="15.75">
      <c r="B797" s="38">
        <f t="shared" si="153"/>
        <v>642</v>
      </c>
      <c r="C797" s="39" t="s">
        <v>722</v>
      </c>
      <c r="D797" s="40">
        <v>59.835</v>
      </c>
      <c r="E797" s="41">
        <v>10</v>
      </c>
      <c r="F797" s="42">
        <f t="shared" si="150"/>
        <v>5.9835</v>
      </c>
      <c r="G797" s="43">
        <v>52</v>
      </c>
      <c r="H797" s="43">
        <v>81.3362</v>
      </c>
      <c r="I797" s="43">
        <v>26.4015</v>
      </c>
      <c r="J797" s="43">
        <v>0.314</v>
      </c>
      <c r="K797" s="43">
        <v>5.208</v>
      </c>
      <c r="L797" s="44">
        <f t="shared" si="151"/>
        <v>1.492</v>
      </c>
      <c r="M797" s="43">
        <v>3.716</v>
      </c>
      <c r="N797" s="45">
        <v>0</v>
      </c>
      <c r="O797" s="45">
        <v>0</v>
      </c>
      <c r="P797" s="46">
        <f t="shared" si="152"/>
        <v>0</v>
      </c>
      <c r="Q797" s="47">
        <v>156</v>
      </c>
    </row>
    <row r="798" spans="2:17" ht="15.75">
      <c r="B798" s="38">
        <f t="shared" si="153"/>
        <v>643</v>
      </c>
      <c r="C798" s="39" t="s">
        <v>723</v>
      </c>
      <c r="D798" s="40">
        <v>325.242</v>
      </c>
      <c r="E798" s="41">
        <v>10</v>
      </c>
      <c r="F798" s="42">
        <f t="shared" si="150"/>
        <v>32.5242</v>
      </c>
      <c r="G798" s="43">
        <v>1803.663</v>
      </c>
      <c r="H798" s="43">
        <v>12995.314</v>
      </c>
      <c r="I798" s="43">
        <v>4172.818</v>
      </c>
      <c r="J798" s="43">
        <v>202.966</v>
      </c>
      <c r="K798" s="43">
        <v>804.823</v>
      </c>
      <c r="L798" s="44">
        <f t="shared" si="151"/>
        <v>51.456999999999994</v>
      </c>
      <c r="M798" s="43">
        <v>753.366</v>
      </c>
      <c r="N798" s="45">
        <v>25</v>
      </c>
      <c r="O798" s="45">
        <v>0</v>
      </c>
      <c r="P798" s="46">
        <f t="shared" si="152"/>
        <v>25</v>
      </c>
      <c r="Q798" s="47">
        <v>923</v>
      </c>
    </row>
    <row r="799" spans="2:17" ht="15.75">
      <c r="B799" s="38">
        <f t="shared" si="153"/>
        <v>644</v>
      </c>
      <c r="C799" s="39" t="s">
        <v>724</v>
      </c>
      <c r="D799" s="40">
        <v>505.138</v>
      </c>
      <c r="E799" s="41">
        <v>10</v>
      </c>
      <c r="F799" s="42">
        <f t="shared" si="150"/>
        <v>50.513799999999996</v>
      </c>
      <c r="G799" s="43">
        <v>641.7988</v>
      </c>
      <c r="H799" s="43">
        <v>1703.3474</v>
      </c>
      <c r="I799" s="43">
        <v>1162.5992</v>
      </c>
      <c r="J799" s="43">
        <v>40.0105</v>
      </c>
      <c r="K799" s="43">
        <v>189.2</v>
      </c>
      <c r="L799" s="44">
        <f t="shared" si="151"/>
        <v>58.816</v>
      </c>
      <c r="M799" s="43">
        <v>130.384</v>
      </c>
      <c r="N799" s="45">
        <v>10</v>
      </c>
      <c r="O799" s="45">
        <v>0</v>
      </c>
      <c r="P799" s="46">
        <f t="shared" si="152"/>
        <v>10</v>
      </c>
      <c r="Q799" s="47">
        <v>2597</v>
      </c>
    </row>
    <row r="800" spans="2:17" ht="15.75">
      <c r="B800" s="38">
        <f t="shared" si="153"/>
        <v>645</v>
      </c>
      <c r="C800" s="39" t="s">
        <v>725</v>
      </c>
      <c r="D800" s="40">
        <v>713.819</v>
      </c>
      <c r="E800" s="41">
        <v>10</v>
      </c>
      <c r="F800" s="42">
        <f t="shared" si="150"/>
        <v>71.3819</v>
      </c>
      <c r="G800" s="43">
        <v>1443.4017</v>
      </c>
      <c r="H800" s="43">
        <v>2603.9132</v>
      </c>
      <c r="I800" s="43">
        <v>3042.0636</v>
      </c>
      <c r="J800" s="43">
        <v>61.3514</v>
      </c>
      <c r="K800" s="43">
        <v>355.439</v>
      </c>
      <c r="L800" s="44">
        <f t="shared" si="151"/>
        <v>15.54400000000004</v>
      </c>
      <c r="M800" s="43">
        <v>339.895</v>
      </c>
      <c r="N800" s="45">
        <v>10</v>
      </c>
      <c r="O800" s="45">
        <v>10</v>
      </c>
      <c r="P800" s="46">
        <f t="shared" si="152"/>
        <v>20</v>
      </c>
      <c r="Q800" s="47">
        <v>4282</v>
      </c>
    </row>
    <row r="801" spans="2:17" ht="15.75">
      <c r="B801" s="38">
        <f t="shared" si="153"/>
        <v>646</v>
      </c>
      <c r="C801" s="39" t="s">
        <v>726</v>
      </c>
      <c r="D801" s="40"/>
      <c r="E801" s="41">
        <v>10</v>
      </c>
      <c r="F801" s="42">
        <f t="shared" si="150"/>
        <v>0</v>
      </c>
      <c r="G801" s="43"/>
      <c r="H801" s="43"/>
      <c r="I801" s="43"/>
      <c r="J801" s="43"/>
      <c r="K801" s="43"/>
      <c r="L801" s="44">
        <f t="shared" si="151"/>
        <v>0</v>
      </c>
      <c r="M801" s="43"/>
      <c r="N801" s="45"/>
      <c r="O801" s="45"/>
      <c r="P801" s="46">
        <f t="shared" si="152"/>
        <v>0</v>
      </c>
      <c r="Q801" s="47"/>
    </row>
    <row r="802" spans="2:17" ht="15.75">
      <c r="B802" s="38">
        <f t="shared" si="153"/>
        <v>647</v>
      </c>
      <c r="C802" s="39" t="s">
        <v>727</v>
      </c>
      <c r="D802" s="40"/>
      <c r="E802" s="41">
        <v>10</v>
      </c>
      <c r="F802" s="42">
        <f t="shared" si="150"/>
        <v>0</v>
      </c>
      <c r="G802" s="43"/>
      <c r="H802" s="43"/>
      <c r="I802" s="43"/>
      <c r="J802" s="43"/>
      <c r="K802" s="43"/>
      <c r="L802" s="44">
        <f t="shared" si="151"/>
        <v>0</v>
      </c>
      <c r="M802" s="43"/>
      <c r="N802" s="45"/>
      <c r="O802" s="45"/>
      <c r="P802" s="46">
        <f t="shared" si="152"/>
        <v>0</v>
      </c>
      <c r="Q802" s="47"/>
    </row>
    <row r="803" spans="2:17" ht="15.75">
      <c r="B803" s="38">
        <f t="shared" si="153"/>
        <v>648</v>
      </c>
      <c r="C803" s="39" t="s">
        <v>728</v>
      </c>
      <c r="D803" s="40">
        <v>300</v>
      </c>
      <c r="E803" s="41">
        <v>10</v>
      </c>
      <c r="F803" s="42">
        <f t="shared" si="150"/>
        <v>30</v>
      </c>
      <c r="G803" s="43">
        <v>1082.064</v>
      </c>
      <c r="H803" s="43">
        <v>2812.289</v>
      </c>
      <c r="I803" s="43">
        <v>3825.643</v>
      </c>
      <c r="J803" s="43">
        <v>130.595</v>
      </c>
      <c r="K803" s="43">
        <v>244.255</v>
      </c>
      <c r="L803" s="44">
        <f t="shared" si="151"/>
        <v>76.37299999999999</v>
      </c>
      <c r="M803" s="43">
        <v>167.882</v>
      </c>
      <c r="N803" s="45">
        <v>50</v>
      </c>
      <c r="O803" s="45">
        <v>0</v>
      </c>
      <c r="P803" s="46">
        <f t="shared" si="152"/>
        <v>50</v>
      </c>
      <c r="Q803" s="47">
        <v>1183</v>
      </c>
    </row>
    <row r="804" spans="2:17" ht="15.75">
      <c r="B804" s="38">
        <f t="shared" si="153"/>
        <v>649</v>
      </c>
      <c r="C804" s="39" t="s">
        <v>729</v>
      </c>
      <c r="D804" s="40"/>
      <c r="E804" s="41">
        <v>10</v>
      </c>
      <c r="F804" s="42">
        <f t="shared" si="150"/>
        <v>0</v>
      </c>
      <c r="G804" s="43"/>
      <c r="H804" s="43"/>
      <c r="I804" s="43"/>
      <c r="J804" s="43"/>
      <c r="K804" s="43"/>
      <c r="L804" s="44">
        <f t="shared" si="151"/>
        <v>0</v>
      </c>
      <c r="M804" s="43"/>
      <c r="N804" s="45"/>
      <c r="O804" s="45"/>
      <c r="P804" s="46">
        <f t="shared" si="152"/>
        <v>0</v>
      </c>
      <c r="Q804" s="47"/>
    </row>
    <row r="805" spans="2:17" ht="15.75">
      <c r="B805" s="38">
        <f t="shared" si="153"/>
        <v>650</v>
      </c>
      <c r="C805" s="39" t="s">
        <v>730</v>
      </c>
      <c r="D805" s="40">
        <v>12</v>
      </c>
      <c r="E805" s="41">
        <v>10</v>
      </c>
      <c r="F805" s="42">
        <f t="shared" si="150"/>
        <v>1.2</v>
      </c>
      <c r="G805" s="43">
        <v>3.9321</v>
      </c>
      <c r="H805" s="43">
        <v>62.8596</v>
      </c>
      <c r="I805" s="43">
        <v>118.2704</v>
      </c>
      <c r="J805" s="43">
        <v>0.4919</v>
      </c>
      <c r="K805" s="43">
        <v>4.515</v>
      </c>
      <c r="L805" s="44">
        <f t="shared" si="151"/>
        <v>1.5799999999999996</v>
      </c>
      <c r="M805" s="43">
        <v>2.935</v>
      </c>
      <c r="N805" s="45">
        <v>10</v>
      </c>
      <c r="O805" s="45">
        <v>0</v>
      </c>
      <c r="P805" s="46">
        <f t="shared" si="152"/>
        <v>10</v>
      </c>
      <c r="Q805" s="47">
        <v>177</v>
      </c>
    </row>
    <row r="806" spans="2:17" ht="15.75">
      <c r="B806" s="38">
        <f t="shared" si="153"/>
        <v>651</v>
      </c>
      <c r="C806" s="39" t="s">
        <v>731</v>
      </c>
      <c r="D806" s="40">
        <v>72.6</v>
      </c>
      <c r="E806" s="41">
        <v>10</v>
      </c>
      <c r="F806" s="42">
        <f t="shared" si="150"/>
        <v>7.26</v>
      </c>
      <c r="G806" s="43">
        <v>91.6549</v>
      </c>
      <c r="H806" s="43">
        <v>248.4919</v>
      </c>
      <c r="I806" s="43">
        <v>100.3935</v>
      </c>
      <c r="J806" s="43">
        <v>4.2827</v>
      </c>
      <c r="K806" s="43">
        <v>-11.341</v>
      </c>
      <c r="L806" s="44">
        <f t="shared" si="151"/>
        <v>0.0600000000000005</v>
      </c>
      <c r="M806" s="43">
        <v>-11.401</v>
      </c>
      <c r="N806" s="45">
        <v>0</v>
      </c>
      <c r="O806" s="45">
        <v>0</v>
      </c>
      <c r="P806" s="46">
        <f t="shared" si="152"/>
        <v>0</v>
      </c>
      <c r="Q806" s="47">
        <v>756</v>
      </c>
    </row>
    <row r="807" spans="2:17" ht="15.75">
      <c r="B807" s="38">
        <f>COUNT(B780:B806)</f>
        <v>27</v>
      </c>
      <c r="C807" s="39"/>
      <c r="D807" s="56">
        <f>SUBTOTAL(9,D780:D806)</f>
        <v>3513.1357000000003</v>
      </c>
      <c r="E807" s="87"/>
      <c r="F807" s="57">
        <f aca="true" t="shared" si="154" ref="F807:M807">SUBTOTAL(9,F780:F806)</f>
        <v>354.51357</v>
      </c>
      <c r="G807" s="56">
        <f t="shared" si="154"/>
        <v>7079.342000000001</v>
      </c>
      <c r="H807" s="56">
        <f t="shared" si="154"/>
        <v>27194.443900000002</v>
      </c>
      <c r="I807" s="56">
        <f t="shared" si="154"/>
        <v>16100.960299999999</v>
      </c>
      <c r="J807" s="56">
        <f t="shared" si="154"/>
        <v>601.54827</v>
      </c>
      <c r="K807" s="56">
        <f t="shared" si="154"/>
        <v>1848.6230000000003</v>
      </c>
      <c r="L807" s="57">
        <f t="shared" si="154"/>
        <v>436.13</v>
      </c>
      <c r="M807" s="56">
        <f t="shared" si="154"/>
        <v>1412.493</v>
      </c>
      <c r="N807" s="45"/>
      <c r="O807" s="45"/>
      <c r="P807" s="46"/>
      <c r="Q807" s="47">
        <f>SUM(Q780:Q806)</f>
        <v>25311</v>
      </c>
    </row>
    <row r="808" spans="2:17" ht="15.75">
      <c r="B808" s="88"/>
      <c r="C808" s="89"/>
      <c r="D808" s="90"/>
      <c r="E808" s="91"/>
      <c r="F808" s="92"/>
      <c r="N808" s="93"/>
      <c r="O808" s="93"/>
      <c r="P808" s="94"/>
      <c r="Q808" s="93"/>
    </row>
    <row r="809" spans="14:17" ht="15">
      <c r="N809" s="93"/>
      <c r="O809" s="93"/>
      <c r="P809" s="94"/>
      <c r="Q809" s="93"/>
    </row>
    <row r="810" spans="2:17" ht="15.75">
      <c r="B810" s="95" t="s">
        <v>732</v>
      </c>
      <c r="N810" s="93"/>
      <c r="O810" s="93"/>
      <c r="P810" s="93"/>
      <c r="Q810" s="93"/>
    </row>
    <row r="811" spans="2:17" ht="15">
      <c r="B811" s="96"/>
      <c r="N811" s="93"/>
      <c r="O811" s="93"/>
      <c r="P811" s="93"/>
      <c r="Q811" s="93"/>
    </row>
    <row r="812" spans="3:17" ht="15">
      <c r="C812" s="97" t="s">
        <v>733</v>
      </c>
      <c r="N812" s="93"/>
      <c r="O812" s="93"/>
      <c r="P812" s="93"/>
      <c r="Q812" s="93"/>
    </row>
    <row r="813" spans="3:17" ht="15">
      <c r="C813" s="97" t="s">
        <v>734</v>
      </c>
      <c r="N813" s="93"/>
      <c r="O813" s="93"/>
      <c r="P813" s="93"/>
      <c r="Q813" s="93"/>
    </row>
    <row r="814" spans="3:17" ht="15">
      <c r="C814" s="97" t="s">
        <v>735</v>
      </c>
      <c r="N814" s="93"/>
      <c r="O814" s="93"/>
      <c r="P814" s="93"/>
      <c r="Q814" s="93"/>
    </row>
    <row r="815" ht="12.75">
      <c r="C815" s="97" t="s">
        <v>736</v>
      </c>
    </row>
    <row r="816" ht="12.75">
      <c r="C816" s="97" t="s">
        <v>737</v>
      </c>
    </row>
    <row r="818" spans="2:3" ht="12.75">
      <c r="B818" t="s">
        <v>738</v>
      </c>
      <c r="C818" t="s">
        <v>739</v>
      </c>
    </row>
    <row r="819" spans="2:3" ht="12.75">
      <c r="B819" t="s">
        <v>740</v>
      </c>
      <c r="C819" t="s">
        <v>741</v>
      </c>
    </row>
  </sheetData>
  <mergeCells count="1">
    <mergeCell ref="C1:D1"/>
  </mergeCells>
  <printOptions/>
  <pageMargins left="0.25" right="0" top="0.75" bottom="0.75" header="0.5" footer="0.5"/>
  <pageSetup horizontalDpi="600" verticalDpi="600" orientation="landscape" paperSize="124" scale="4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Asghar</dc:creator>
  <cp:keywords/>
  <dc:description/>
  <cp:lastModifiedBy>Ali Asghar</cp:lastModifiedBy>
  <dcterms:created xsi:type="dcterms:W3CDTF">2007-12-18T11:40:19Z</dcterms:created>
  <dcterms:modified xsi:type="dcterms:W3CDTF">2007-12-18T11:40:58Z</dcterms:modified>
  <cp:category/>
  <cp:version/>
  <cp:contentType/>
  <cp:contentStatus/>
</cp:coreProperties>
</file>